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<sst xmlns="http://schemas.openxmlformats.org/spreadsheetml/2006/main" count="292" uniqueCount="189">
  <si>
    <t>Priority</t>
  </si>
  <si>
    <t>Project Description</t>
  </si>
  <si>
    <t>Municipal</t>
  </si>
  <si>
    <t>Provincial</t>
  </si>
  <si>
    <t>National</t>
  </si>
  <si>
    <t>PRASA</t>
  </si>
  <si>
    <t>SANRAL</t>
  </si>
  <si>
    <t>ESKOM</t>
  </si>
  <si>
    <t>Total</t>
  </si>
  <si>
    <t xml:space="preserve">City-wide Projects </t>
  </si>
  <si>
    <t>Sub-total</t>
  </si>
  <si>
    <t>Category</t>
  </si>
  <si>
    <t>OTHER</t>
  </si>
  <si>
    <t>SOE</t>
  </si>
  <si>
    <t xml:space="preserve">Economic Node </t>
  </si>
  <si>
    <t>Marginalised Residential Area - other</t>
  </si>
  <si>
    <t>Integration Zone</t>
  </si>
  <si>
    <t>Marginalised Residential Area - Informal Settlement</t>
  </si>
  <si>
    <t xml:space="preserve">Marginalised Residential Area - Other </t>
  </si>
  <si>
    <t xml:space="preserve">City-wide </t>
  </si>
  <si>
    <t>ANNEXURE 2: Intergovernmental Project Pipeline</t>
  </si>
  <si>
    <t xml:space="preserve"> Integration Zone (MINING BELT)</t>
  </si>
  <si>
    <t xml:space="preserve"> Integration Zone (RANDBURG OR TAMBO)</t>
  </si>
  <si>
    <t>Priority Integration Zone (INNER CITY)</t>
  </si>
  <si>
    <t>Integration Zone (LOUIS BOTHA)</t>
  </si>
  <si>
    <t xml:space="preserve"> Integration Zone (EMPIRE-PERTH)</t>
  </si>
  <si>
    <t>Integration Zone (TURFFONTEIN )</t>
  </si>
  <si>
    <t>New and replacement assets</t>
  </si>
  <si>
    <t>Upgrades and Aditions</t>
  </si>
  <si>
    <t>Maintenance Repairs</t>
  </si>
  <si>
    <t>Human Settlements</t>
  </si>
  <si>
    <t>Rehabilitation, renovations and refurbisments</t>
  </si>
  <si>
    <t>Maintenance and repairs</t>
  </si>
  <si>
    <t>Engineering/Infrastructure</t>
  </si>
  <si>
    <t>other</t>
  </si>
  <si>
    <t>Johannesburg District Health - Medical Equipment</t>
  </si>
  <si>
    <t>Johannesburg FPS Mortuary- Demolition of old building and construction of new Johannesburg FPS mortu</t>
  </si>
  <si>
    <t>Johannesburg Laundry - Electro</t>
  </si>
  <si>
    <t>Hillbrow District Hospital- new district hospital</t>
  </si>
  <si>
    <t>Johannesburg District CHCs Maintenance Planned, statutory and preventative maintenance</t>
  </si>
  <si>
    <t>Johannesburg District Clinics Maintenance Planned, statutory and preventative maintenance</t>
  </si>
  <si>
    <t>Johannesburg District Pharmacies Maintenance- Planned, statutory and preventative maintenance</t>
  </si>
  <si>
    <t>Johannesburg Forensic Mortuary- Planned, statutory and preventative maintenance</t>
  </si>
  <si>
    <t>Johannesburg Provincial Laundry Maintenance - Planned, statutory and preventative maintenance</t>
  </si>
  <si>
    <t>5 A Bertrams Social Housing Project (Blackhead PRT (PF))</t>
  </si>
  <si>
    <t>80 Plein Street (Joshco (U))</t>
  </si>
  <si>
    <t>Doornfontein Mews</t>
  </si>
  <si>
    <t>Wolmarans</t>
  </si>
  <si>
    <t>78 Fox Street</t>
  </si>
  <si>
    <t>Corner House (63 Fox Street)</t>
  </si>
  <si>
    <t>30 Simmonds Street</t>
  </si>
  <si>
    <t>Corner House Mezzanine</t>
  </si>
  <si>
    <t>Corner House</t>
  </si>
  <si>
    <t>Sage Life Building</t>
  </si>
  <si>
    <t>Thusanong Building</t>
  </si>
  <si>
    <t>Park Station (Rectification of platform heights with track slabs)</t>
  </si>
  <si>
    <t>Park to Doornfontein(Upgrade of existing storm water drainage network)</t>
  </si>
  <si>
    <t>Braamfontein (New equipment and buildings)</t>
  </si>
  <si>
    <t>Braamfontein (Part of a national fencing and security project)</t>
  </si>
  <si>
    <t>Braamfontein (Construction of a modern depot)</t>
  </si>
  <si>
    <t>Inner City Buildings Acquisitions</t>
  </si>
  <si>
    <t xml:space="preserve">Inner City Upgrading (Transitional/Emergency and Rental Stock) Renewal Rental Flats JOHANNESBURG F Regional </t>
  </si>
  <si>
    <t>Large: Public Transport Facility Redevelopment of Karzene, NEWTOWN EXT.1 Region F</t>
  </si>
  <si>
    <t>Managed Lanes: Dedicated Public Transport Lanes: Inner City</t>
  </si>
  <si>
    <t xml:space="preserve">Neibourhood Development for Bertrams Priority Block New Building Alterations BERTRAMS F Regional </t>
  </si>
  <si>
    <t xml:space="preserve">Inner City Roadmap Economic Development Initiatives Renewal Inner City Intervention JOHANNESBURG F Regional </t>
  </si>
  <si>
    <t>Casamia Inner City Building Upgrade Region F</t>
  </si>
  <si>
    <t>Public Transport Support Infrastructure: New Laybys and Street Furniture JOHANNESBURG City Wide</t>
  </si>
  <si>
    <t>Inner City public environment and social facilities to support Affordable Housing strategy for Inner City Renewal</t>
  </si>
  <si>
    <t>Inner City Eastern Gateway_high_density_residential_neighbourhoods_Ellis Park Precinct, Kazerne, Mongololo Informal Settlement</t>
  </si>
  <si>
    <t>Inner City Eastern Gateway_Development Infill in existing neighbourhoods</t>
  </si>
  <si>
    <t>Inner City Eastern Gateway_TOD and Movement Corridors</t>
  </si>
  <si>
    <t>Inner City Eastern Gateway_Parks_Community Facilities_NMT</t>
  </si>
  <si>
    <t xml:space="preserve">Large Public Transport Facility: Redevelopment of Jack Mincer and/or, Carr Street, Inner City </t>
  </si>
  <si>
    <t>Hillbrow Tower Precinct</t>
  </si>
  <si>
    <t>Innercity Core PEU (Including the Southern Parts)</t>
  </si>
  <si>
    <t>Park Station to Civic Centre PEU (Park Station Regeneration)</t>
  </si>
  <si>
    <t>Innercity Eastern Gateway</t>
  </si>
  <si>
    <t>Fordsburg PEU</t>
  </si>
  <si>
    <t>Ghandi Square East</t>
  </si>
  <si>
    <t>Mayfair PEU</t>
  </si>
  <si>
    <t>Inner City Partnership Fund</t>
  </si>
  <si>
    <t>Upgrades and Additions</t>
  </si>
  <si>
    <t>Parktown Public school</t>
  </si>
  <si>
    <t>New and Replacement Assets</t>
  </si>
  <si>
    <t>Everest Primary School</t>
  </si>
  <si>
    <t>Newclare Primary School</t>
  </si>
  <si>
    <t>Westbury Secondary School</t>
  </si>
  <si>
    <t>Johannesburg Hospital School</t>
  </si>
  <si>
    <t>Rehabilitation, renovations and Refurbishments</t>
  </si>
  <si>
    <t>Coronationville Secondary School</t>
  </si>
  <si>
    <t>Reneath Primary School</t>
  </si>
  <si>
    <t>Charlotte Maxeke Academic Hospital - Electro</t>
  </si>
  <si>
    <t>Helen Joseph Hospital - Electro</t>
  </si>
  <si>
    <t>Medical Supply Depot -Electro</t>
  </si>
  <si>
    <t>Maintenance and Repairs</t>
  </si>
  <si>
    <t>Rahima Moosa Hospital - Electro</t>
  </si>
  <si>
    <t>Charlotte Maxeke Nurses and Doctors Residence Block A,D &amp;E-Upgrade of Nurses and doctors residence</t>
  </si>
  <si>
    <t>Charlotte Maxeke - Restorative repairs of Sewer reticulation</t>
  </si>
  <si>
    <t>Charlotte Maxeke Johannesburg Academic Hospital: Refurb to Psychiatric Unit</t>
  </si>
  <si>
    <t>Helen Joseph Hospital - Renovations to Psychiatric ward</t>
  </si>
  <si>
    <t>Helen Joseph Hospital - upgrading and renovation of nursing residence</t>
  </si>
  <si>
    <t>Ann Latsky Nursing College Maintenance - Planned, statutory and preventative maintenance</t>
  </si>
  <si>
    <t>Aucklandpark Medical Supply Depot - Planned, statutory and preventative maintenance</t>
  </si>
  <si>
    <t>Charlotte Maxeke EMS - Planned, statutory and preventative maintenance</t>
  </si>
  <si>
    <t>Charlotte Maxeke Hospital Maintenance</t>
  </si>
  <si>
    <t>Helen Joseph Hospital Maintenance 2015/2016 Planned, statutory and preventative maintenance</t>
  </si>
  <si>
    <t>Rahima Moosa Mother and Child Hospital Maintenance 2015/2016 (GDID)-Planned, statutory and preventat</t>
  </si>
  <si>
    <t>Rahima Moosa Nursing College Maintenance - Planned, statutory and preventative maintenance</t>
  </si>
  <si>
    <t>TMI boilerhouse Maintenance</t>
  </si>
  <si>
    <t>Pennyville New Canada Social Housing Project Region B</t>
  </si>
  <si>
    <t xml:space="preserve">Westbury Development  Renewal Precinct Redevelopment WESTBURY B City Wide </t>
  </si>
  <si>
    <t xml:space="preserve">CORR - Perth Empire Corridor of Freedom Traffic Impact Assessment (TIA), Stormwater Masterplan and New Constriction and Upgrading Renewal Corridors of Freedom Intervention WESTBURY B Regional </t>
  </si>
  <si>
    <t>Penny Flats Social Housing Project Upgrade Region B</t>
  </si>
  <si>
    <t>Brixton MPC (Rec, Sports field and pool) upgrade MAYFAIR WEST B Ward</t>
  </si>
  <si>
    <t>Westdene Dam-precinct interventions</t>
  </si>
  <si>
    <t>Brixton Social Cluster</t>
  </si>
  <si>
    <t>Milpark Precinct Implementation</t>
  </si>
  <si>
    <t>Rehabilitation, Renovations and Refurbishments</t>
  </si>
  <si>
    <t>Baranato Primary School</t>
  </si>
  <si>
    <t xml:space="preserve">Balfour Park Transit Precinct Development (Louis Botha Corridor) Renewal Precinct Redevelopment SAVOY ESTATE E City Wide </t>
  </si>
  <si>
    <t xml:space="preserve">CORR - Louis Botha Corridor of Freedom Traffic Impact Assessment (TIA), Stormwater Masterplan and New COnstriction and Upgrading  Renewal Corridors of Freedom Intervention ORANGE GROVE E Regional </t>
  </si>
  <si>
    <t xml:space="preserve">Patterson Park Renewal Park ORANGE GROVE E City Wide </t>
  </si>
  <si>
    <t>Upgrade Orchards Substation New Bulk Infrastructure ORCHARDS F Regional</t>
  </si>
  <si>
    <t xml:space="preserve">Erf 43-46 Victoria Ext 3(Paterson Park Node) VICTORIA EXT.3  E Regional </t>
  </si>
  <si>
    <t xml:space="preserve">Watt Street Inter-change New Housing Development WYNBERG E Regional </t>
  </si>
  <si>
    <t>Paterson Park - stormwater &amp;new social facilities, park and road upgradings</t>
  </si>
  <si>
    <t>Watt Street Precinct, Wynberg</t>
  </si>
  <si>
    <t>Riverlea Primary School</t>
  </si>
  <si>
    <t>Wilhelmina Hoskins Primary School</t>
  </si>
  <si>
    <t>Durban Deep Primary School</t>
  </si>
  <si>
    <t>Goudrand Ext 4 DRD (Blueprint Turnkey (H)) (Mega)</t>
  </si>
  <si>
    <t>Goudrand Ext 4 DRD (Blueprint Turnkey (S)) (Mega)</t>
  </si>
  <si>
    <t>Goudrand Ext 4 DRD (Blueprint Turnkey (U)) (Mega)</t>
  </si>
  <si>
    <t>Road Infrustructure</t>
  </si>
  <si>
    <t xml:space="preserve">Western Freeway </t>
  </si>
  <si>
    <t xml:space="preserve">Fleurhof Mixed Development (Bulk and internal infrastructure) New Bulk Infrastructure FLEURHOF C Ward </t>
  </si>
  <si>
    <t xml:space="preserve">Matholesville  New Bulk Infrastructure MATHOLESVILLE C Ward </t>
  </si>
  <si>
    <t>Bulk supply for the electrification of Fleurhof New Electrification FLEURHOF C</t>
  </si>
  <si>
    <t xml:space="preserve">RNP040_Crownwood Road Upgrade Renewal Roads: Construction and Upgrades CROWN EXT.2 B Regional </t>
  </si>
  <si>
    <t>Other</t>
  </si>
  <si>
    <t>Mining Belt West Development Corridor (Eastern Precinct):Technical studies on expropriation requirements, to release the necessary land to allow for new roads, road realignments and the widening of road reserves.</t>
  </si>
  <si>
    <t xml:space="preserve">Construction of a new MPC in Matholesville New Community Centre MATHOLESVILLE C Regional </t>
  </si>
  <si>
    <t>Fleurhof Urban Development Framework Interventions Implementation</t>
  </si>
  <si>
    <t>Detailed Road Master Plan for Mining Belt West Development Corridor</t>
  </si>
  <si>
    <t xml:space="preserve">Crown City Urban Renewal Strategy </t>
  </si>
  <si>
    <t>Crown City Urban Renewal Interventions Implementation</t>
  </si>
  <si>
    <t>W.H. Coetzer</t>
  </si>
  <si>
    <t>South Rand Hospital - Electro</t>
  </si>
  <si>
    <t>South Rand Hospital - Medical Equipment</t>
  </si>
  <si>
    <t>South Rand Hospital - Conversion and renovation of old compound/pharmacy</t>
  </si>
  <si>
    <t>South Rand Hospital Maintenance</t>
  </si>
  <si>
    <t>Turffontein Gardens  (328) GPF  Social  Housing</t>
  </si>
  <si>
    <t xml:space="preserve">South Hills Housing Mixed Development New RDP Houses SOUTH HILLS F Ward </t>
  </si>
  <si>
    <t xml:space="preserve">NR: Nodal Regeneration: Turffontein F Regional </t>
  </si>
  <si>
    <t xml:space="preserve">Turffontein Corridor (Housing) Renewal Corridors of Freedom Intervention TURFFONTEIN F Regional </t>
  </si>
  <si>
    <t xml:space="preserve">CORR - Turffontein Corridor of Freedom Traffic Impact Assessment (TIA), Stormwater Masterplan and New Construction and Upgrading Renewal Corridors of Freedom Intervention Renewal Stormwater Management Projects JOHANNESBURG F Regional </t>
  </si>
  <si>
    <t xml:space="preserve">Rotunda Park Precinct Turffontein Corridor (JDA)  New Precinct Redevelopment TURFFONTEIN F Regional </t>
  </si>
  <si>
    <t xml:space="preserve">Upgrading of Pioneer Park Renewal Park TURFFONTEIN F Regional </t>
  </si>
  <si>
    <t>Turffontein Corridor New Social Housing Project Region E</t>
  </si>
  <si>
    <t>Wemmer Pan precinct implementation</t>
  </si>
  <si>
    <t xml:space="preserve">MOB - City Deep Freight Hub. Renewal Roads: Construction and Upgrades CITY DEEP F City Wide </t>
  </si>
  <si>
    <t>City Deep Social Housing Upgrade Region F</t>
  </si>
  <si>
    <t>Alexandra Hostel Redevelopment (M1) Renewal Building Alterations ALEXANDRA EXT.9 E Ward</t>
  </si>
  <si>
    <t>Development of open Space New Precinct Redevelopment ALEXANDRA EXT.53 E</t>
  </si>
  <si>
    <t>Marlboro Industrial Rented Housing New RDP Flats ALEXANDRA EXT.18 E</t>
  </si>
  <si>
    <t xml:space="preserve">Banakekelen Hospice New Clinic ALEXANDRA EXT.38 E Ward </t>
  </si>
  <si>
    <t>Linear Markets New Building Alterations ALEXANDRA EXT.45 E Regional</t>
  </si>
  <si>
    <t>Pedestrian Bridge Vincent Tshabalala Road New Bulk Infrastructure FAR EAST BANK EXT.9 E</t>
  </si>
  <si>
    <t xml:space="preserve">Fire Station - Alexandra and 'Be Safe Centre' New Building ALEXANDRA EXT.25 E Regional </t>
  </si>
  <si>
    <t>Alexandra UDF_Implementaton_of the Alex Land Agreement</t>
  </si>
  <si>
    <t>Alexandra Sports and Youth Development _SAFA Safe Hub Facility</t>
  </si>
  <si>
    <t>Madala Hostel Redevelopment</t>
  </si>
  <si>
    <t>Human Settlement</t>
  </si>
  <si>
    <t>5 N Tsutsumani Village Social Housing Project (PRT to be appointed (PF))</t>
  </si>
  <si>
    <t>Alexandra Renewal Programme - Alex Ext 31 - MDP Consulting PRT (PF)</t>
  </si>
  <si>
    <t>Alexandra Renewal Programme - Alex Ext 31 Hostel - Uniq Holding (U)</t>
  </si>
  <si>
    <t>Alexandra Renewal Programme - Lombardy West - Contractor to be appointed (U)</t>
  </si>
  <si>
    <t>Alexandra Renewal Programme - Lombardy West - PRT to be appointed (PF)</t>
  </si>
  <si>
    <t>Alexandra Renewal Programme - M2 Nobuhle Hostel - QS Bureau (PF)</t>
  </si>
  <si>
    <t>Alexandra Renewal Programme - M2 Nobuhle Hostel - Reatha (U)</t>
  </si>
  <si>
    <t>Alexandra Renewal Programme - River Park - Arengo PRT (PF)</t>
  </si>
  <si>
    <t>Alexandra Renewal Programme - River Park - Contractor to be appointed (U)</t>
  </si>
  <si>
    <t>Turffontein Social Housing Project Region F</t>
  </si>
  <si>
    <t>Marginalised/Deprivation Residential Area - Informal Settlements:ALEXANDRA</t>
  </si>
  <si>
    <t>orange farm</t>
  </si>
  <si>
    <t>Ivory park</t>
  </si>
  <si>
    <t>GS:ReplaceOHTEbtnDoornfontein&amp;Langlaagte</t>
  </si>
  <si>
    <t>GS:Park Station to Doornfontein Drainage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</si>
</sst>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 [$R-1C09]\ * #,##0.00_ ;_ [$R-1C09]\ * \-#,##0.00_ ;_ [$R-1C09]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 tint="0.15000000596046448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5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0" fontId="6" fillId="0" borderId="10" xfId="39" applyFont="1" applyFill="1" applyBorder="1" applyAlignment="1">
      <alignment/>
    </xf>
    <xf numFmtId="0" fontId="0" fillId="0" borderId="10" xfId="0" applyBorder="1" applyAlignment="1">
      <alignment wrapText="1"/>
    </xf>
    <xf numFmtId="164" fontId="0" fillId="0" borderId="10" xfId="45" applyFont="1" applyBorder="1" applyAlignment="1">
      <alignment/>
    </xf>
    <xf numFmtId="0" fontId="0" fillId="34" borderId="10" xfId="55" applyFont="1" applyFill="1" applyBorder="1" applyAlignment="1">
      <alignment horizontal="left" vertical="center" wrapText="1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0" fontId="1" fillId="0" borderId="10" xfId="55" applyNumberFormat="1" applyFont="1" applyBorder="1" applyAlignment="1">
      <alignment wrapText="1"/>
      <protection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5" fontId="0" fillId="34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165" fontId="0" fillId="0" borderId="11" xfId="0" applyNumberFormat="1" applyBorder="1" applyAlignment="1">
      <alignment/>
    </xf>
    <xf numFmtId="165" fontId="0" fillId="33" borderId="11" xfId="0" applyNumberFormat="1" applyFill="1" applyBorder="1" applyAlignment="1">
      <alignment/>
    </xf>
    <xf numFmtId="164" fontId="0" fillId="0" borderId="11" xfId="45" applyFont="1" applyBorder="1" applyAlignment="1">
      <alignment/>
    </xf>
    <xf numFmtId="165" fontId="0" fillId="33" borderId="13" xfId="0" applyNumberFormat="1" applyFill="1" applyBorder="1" applyAlignment="1">
      <alignment/>
    </xf>
    <xf numFmtId="165" fontId="37" fillId="33" borderId="13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34" borderId="10" xfId="55" applyFont="1" applyFill="1" applyBorder="1" applyAlignment="1">
      <alignment horizontal="left" vertical="top" wrapText="1"/>
      <protection/>
    </xf>
    <xf numFmtId="0" fontId="6" fillId="34" borderId="10" xfId="55" applyFont="1" applyFill="1" applyBorder="1" applyAlignment="1">
      <alignment horizontal="left" vertical="top" wrapText="1"/>
      <protection/>
    </xf>
    <xf numFmtId="0" fontId="1" fillId="0" borderId="10" xfId="55" applyNumberFormat="1" applyFont="1" applyBorder="1" applyAlignment="1">
      <alignment vertical="top" wrapText="1"/>
      <protection/>
    </xf>
    <xf numFmtId="0" fontId="6" fillId="0" borderId="10" xfId="39" applyFont="1" applyFill="1" applyBorder="1" applyAlignment="1">
      <alignment vertical="top" wrapText="1"/>
    </xf>
    <xf numFmtId="0" fontId="6" fillId="0" borderId="10" xfId="39" applyNumberFormat="1" applyFont="1" applyFill="1" applyBorder="1" applyAlignment="1">
      <alignment vertical="top" wrapText="1"/>
    </xf>
    <xf numFmtId="0" fontId="1" fillId="0" borderId="12" xfId="55" applyNumberFormat="1" applyFont="1" applyBorder="1" applyAlignment="1">
      <alignment vertical="top" wrapText="1"/>
      <protection/>
    </xf>
    <xf numFmtId="0" fontId="1" fillId="0" borderId="10" xfId="0" applyNumberFormat="1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165" fontId="38" fillId="33" borderId="13" xfId="0" applyNumberFormat="1" applyFont="1" applyFill="1" applyBorder="1" applyAlignment="1">
      <alignment/>
    </xf>
    <xf numFmtId="165" fontId="41" fillId="33" borderId="13" xfId="0" applyNumberFormat="1" applyFont="1" applyFill="1" applyBorder="1" applyAlignment="1">
      <alignment/>
    </xf>
    <xf numFmtId="0" fontId="0" fillId="3" borderId="1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165" fontId="38" fillId="0" borderId="10" xfId="0" applyNumberFormat="1" applyFont="1" applyBorder="1" applyAlignment="1">
      <alignment/>
    </xf>
    <xf numFmtId="165" fontId="38" fillId="0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37" fillId="33" borderId="10" xfId="0" applyNumberFormat="1" applyFont="1" applyFill="1" applyBorder="1" applyAlignment="1">
      <alignment/>
    </xf>
    <xf numFmtId="0" fontId="0" fillId="0" borderId="15" xfId="0" applyBorder="1" applyAlignment="1">
      <alignment horizontal="center" textRotation="255" wrapText="1"/>
    </xf>
    <xf numFmtId="0" fontId="0" fillId="3" borderId="1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38" fillId="0" borderId="20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1"/>
  <sheetViews>
    <sheetView tabSelected="1" zoomScale="90" zoomScaleNormal="90" zoomScalePageLayoutView="0" workbookViewId="0" topLeftCell="A1">
      <selection activeCell="J203" sqref="J203"/>
    </sheetView>
  </sheetViews>
  <sheetFormatPr defaultColWidth="9.140625" defaultRowHeight="15"/>
  <cols>
    <col min="2" max="2" width="22.421875" style="0" customWidth="1"/>
    <col min="3" max="3" width="26.00390625" style="23" customWidth="1"/>
    <col min="4" max="4" width="50.7109375" style="23" customWidth="1"/>
    <col min="5" max="5" width="19.7109375" style="0" customWidth="1"/>
    <col min="6" max="6" width="27.8515625" style="0" customWidth="1"/>
    <col min="7" max="7" width="18.00390625" style="0" customWidth="1"/>
    <col min="8" max="9" width="18.28125" style="0" customWidth="1"/>
    <col min="10" max="11" width="17.8515625" style="0" customWidth="1"/>
    <col min="12" max="12" width="25.7109375" style="0" customWidth="1"/>
  </cols>
  <sheetData>
    <row r="1" ht="15.75" thickBot="1"/>
    <row r="2" spans="4:11" ht="21.75" thickBot="1">
      <c r="D2" s="57" t="s">
        <v>20</v>
      </c>
      <c r="E2" s="58"/>
      <c r="F2" s="58"/>
      <c r="G2" s="58"/>
      <c r="H2" s="58"/>
      <c r="I2" s="58"/>
      <c r="J2" s="59"/>
      <c r="K2" s="4"/>
    </row>
    <row r="4" spans="3:12" ht="39" customHeight="1">
      <c r="C4" s="63"/>
      <c r="D4" s="63"/>
      <c r="E4" s="63"/>
      <c r="F4" s="63"/>
      <c r="G4" s="64"/>
      <c r="H4" s="61" t="s">
        <v>13</v>
      </c>
      <c r="I4" s="62"/>
      <c r="J4" s="62"/>
      <c r="K4" s="62"/>
      <c r="L4" s="5"/>
    </row>
    <row r="5" spans="2:12" ht="15">
      <c r="B5" s="1" t="s">
        <v>0</v>
      </c>
      <c r="C5" s="28" t="s">
        <v>11</v>
      </c>
      <c r="D5" s="12" t="s">
        <v>1</v>
      </c>
      <c r="E5" s="1" t="s">
        <v>2</v>
      </c>
      <c r="F5" s="1" t="s">
        <v>3</v>
      </c>
      <c r="G5" s="1" t="s">
        <v>4</v>
      </c>
      <c r="H5" s="6" t="s">
        <v>5</v>
      </c>
      <c r="I5" s="6" t="s">
        <v>6</v>
      </c>
      <c r="J5" s="6" t="s">
        <v>7</v>
      </c>
      <c r="K5" s="6" t="s">
        <v>12</v>
      </c>
      <c r="L5" s="2" t="s">
        <v>8</v>
      </c>
    </row>
    <row r="6" spans="2:12" ht="15">
      <c r="B6" s="60" t="s">
        <v>23</v>
      </c>
      <c r="C6" s="60"/>
      <c r="D6" s="60"/>
      <c r="E6" s="9">
        <v>831563341</v>
      </c>
      <c r="F6" s="9"/>
      <c r="G6" s="9"/>
      <c r="H6" s="9">
        <v>12000000</v>
      </c>
      <c r="I6" s="9"/>
      <c r="J6" s="9"/>
      <c r="K6" s="9"/>
      <c r="L6" s="10">
        <f>SUM(E6:K6)</f>
        <v>843563341</v>
      </c>
    </row>
    <row r="7" spans="2:12" ht="30">
      <c r="B7" s="1"/>
      <c r="C7" s="35" t="s">
        <v>27</v>
      </c>
      <c r="D7" s="36" t="s">
        <v>35</v>
      </c>
      <c r="E7" s="1"/>
      <c r="F7" s="9">
        <v>0</v>
      </c>
      <c r="G7" s="1"/>
      <c r="H7" s="1"/>
      <c r="I7" s="1"/>
      <c r="J7" s="1"/>
      <c r="K7" s="9"/>
      <c r="L7" s="10">
        <f aca="true" t="shared" si="0" ref="L7:L62">SUM(E7:K7)</f>
        <v>0</v>
      </c>
    </row>
    <row r="8" spans="2:12" ht="45">
      <c r="B8" s="1"/>
      <c r="C8" s="35" t="s">
        <v>27</v>
      </c>
      <c r="D8" s="36" t="s">
        <v>36</v>
      </c>
      <c r="E8" s="1"/>
      <c r="F8" s="9">
        <v>1500000</v>
      </c>
      <c r="G8" s="1"/>
      <c r="H8" s="1"/>
      <c r="I8" s="1"/>
      <c r="J8" s="1"/>
      <c r="K8" s="9"/>
      <c r="L8" s="10">
        <f t="shared" si="0"/>
        <v>1500000</v>
      </c>
    </row>
    <row r="9" spans="2:12" ht="30">
      <c r="B9" s="1"/>
      <c r="C9" s="35" t="s">
        <v>27</v>
      </c>
      <c r="D9" s="36" t="s">
        <v>37</v>
      </c>
      <c r="E9" s="1"/>
      <c r="F9" s="9">
        <v>24000000</v>
      </c>
      <c r="G9" s="1"/>
      <c r="H9" s="1"/>
      <c r="I9" s="1"/>
      <c r="J9" s="1"/>
      <c r="K9" s="9"/>
      <c r="L9" s="10">
        <f t="shared" si="0"/>
        <v>24000000</v>
      </c>
    </row>
    <row r="10" spans="2:12" ht="15">
      <c r="B10" s="1"/>
      <c r="C10" s="35" t="s">
        <v>28</v>
      </c>
      <c r="D10" s="36" t="s">
        <v>38</v>
      </c>
      <c r="E10" s="1"/>
      <c r="F10" s="9">
        <v>60000000</v>
      </c>
      <c r="G10" s="1"/>
      <c r="H10" s="1"/>
      <c r="I10" s="1"/>
      <c r="J10" s="1"/>
      <c r="K10" s="9"/>
      <c r="L10" s="10">
        <f t="shared" si="0"/>
        <v>60000000</v>
      </c>
    </row>
    <row r="11" spans="2:12" ht="30">
      <c r="B11" s="1"/>
      <c r="C11" s="35" t="s">
        <v>29</v>
      </c>
      <c r="D11" s="37" t="s">
        <v>39</v>
      </c>
      <c r="E11" s="1"/>
      <c r="F11" s="9">
        <v>43644000</v>
      </c>
      <c r="G11" s="1"/>
      <c r="H11" s="1"/>
      <c r="I11" s="1"/>
      <c r="J11" s="1"/>
      <c r="K11" s="9"/>
      <c r="L11" s="10">
        <f t="shared" si="0"/>
        <v>43644000</v>
      </c>
    </row>
    <row r="12" spans="2:12" ht="30">
      <c r="B12" s="1"/>
      <c r="C12" s="35" t="s">
        <v>29</v>
      </c>
      <c r="D12" s="37" t="s">
        <v>40</v>
      </c>
      <c r="E12" s="1"/>
      <c r="F12" s="9">
        <v>2183000</v>
      </c>
      <c r="G12" s="1"/>
      <c r="H12" s="1"/>
      <c r="I12" s="1"/>
      <c r="J12" s="1"/>
      <c r="K12" s="9"/>
      <c r="L12" s="10">
        <f t="shared" si="0"/>
        <v>2183000</v>
      </c>
    </row>
    <row r="13" spans="2:12" ht="30">
      <c r="B13" s="1"/>
      <c r="C13" s="35" t="s">
        <v>29</v>
      </c>
      <c r="D13" s="37" t="s">
        <v>41</v>
      </c>
      <c r="E13" s="1"/>
      <c r="F13" s="9">
        <v>1850000</v>
      </c>
      <c r="G13" s="1"/>
      <c r="H13" s="1"/>
      <c r="I13" s="1"/>
      <c r="J13" s="1"/>
      <c r="K13" s="9"/>
      <c r="L13" s="10">
        <f t="shared" si="0"/>
        <v>1850000</v>
      </c>
    </row>
    <row r="14" spans="2:12" ht="30">
      <c r="B14" s="1"/>
      <c r="C14" s="35" t="s">
        <v>29</v>
      </c>
      <c r="D14" s="37" t="s">
        <v>42</v>
      </c>
      <c r="E14" s="1"/>
      <c r="F14" s="9">
        <v>6675000</v>
      </c>
      <c r="G14" s="1"/>
      <c r="H14" s="1"/>
      <c r="I14" s="1"/>
      <c r="J14" s="1"/>
      <c r="K14" s="9"/>
      <c r="L14" s="10">
        <f t="shared" si="0"/>
        <v>6675000</v>
      </c>
    </row>
    <row r="15" spans="2:12" ht="30">
      <c r="B15" s="1"/>
      <c r="C15" s="35" t="s">
        <v>29</v>
      </c>
      <c r="D15" s="37" t="s">
        <v>43</v>
      </c>
      <c r="E15" s="1"/>
      <c r="F15" s="9"/>
      <c r="G15" s="1"/>
      <c r="H15" s="1"/>
      <c r="I15" s="1"/>
      <c r="J15" s="1"/>
      <c r="K15" s="9"/>
      <c r="L15" s="10">
        <f t="shared" si="0"/>
        <v>0</v>
      </c>
    </row>
    <row r="16" spans="2:12" ht="30">
      <c r="B16" s="1"/>
      <c r="C16" s="35" t="s">
        <v>30</v>
      </c>
      <c r="D16" s="38" t="s">
        <v>44</v>
      </c>
      <c r="E16" s="1"/>
      <c r="F16" s="9"/>
      <c r="G16" s="1"/>
      <c r="H16" s="1"/>
      <c r="I16" s="1"/>
      <c r="J16" s="1"/>
      <c r="K16" s="22"/>
      <c r="L16" s="10">
        <f t="shared" si="0"/>
        <v>0</v>
      </c>
    </row>
    <row r="17" spans="1:12" ht="15">
      <c r="A17" s="53"/>
      <c r="B17" s="11"/>
      <c r="C17" s="39" t="s">
        <v>30</v>
      </c>
      <c r="D17" s="40" t="s">
        <v>45</v>
      </c>
      <c r="E17" s="9">
        <v>5000000</v>
      </c>
      <c r="F17" s="9">
        <v>12759000</v>
      </c>
      <c r="G17" s="11"/>
      <c r="H17" s="11"/>
      <c r="I17" s="11"/>
      <c r="J17" s="11"/>
      <c r="K17" s="22"/>
      <c r="L17" s="10">
        <f t="shared" si="0"/>
        <v>17759000</v>
      </c>
    </row>
    <row r="18" spans="1:12" ht="15">
      <c r="A18" s="53"/>
      <c r="B18" s="1"/>
      <c r="C18" s="35" t="s">
        <v>30</v>
      </c>
      <c r="D18" s="38" t="s">
        <v>46</v>
      </c>
      <c r="E18" s="13"/>
      <c r="F18" s="9">
        <v>33284000</v>
      </c>
      <c r="G18" s="1"/>
      <c r="H18" s="1"/>
      <c r="I18" s="1"/>
      <c r="J18" s="1"/>
      <c r="K18" s="22"/>
      <c r="L18" s="10">
        <f t="shared" si="0"/>
        <v>33284000</v>
      </c>
    </row>
    <row r="19" spans="1:12" ht="30">
      <c r="A19" s="53"/>
      <c r="B19" s="1"/>
      <c r="C19" s="35" t="s">
        <v>31</v>
      </c>
      <c r="D19" s="41" t="s">
        <v>47</v>
      </c>
      <c r="E19" s="13"/>
      <c r="F19" s="9">
        <v>0</v>
      </c>
      <c r="G19" s="1"/>
      <c r="H19" s="1"/>
      <c r="I19" s="1"/>
      <c r="J19" s="1"/>
      <c r="K19" s="22"/>
      <c r="L19" s="10">
        <f t="shared" si="0"/>
        <v>0</v>
      </c>
    </row>
    <row r="20" spans="1:12" ht="30">
      <c r="A20" s="53"/>
      <c r="B20" s="1"/>
      <c r="C20" s="35" t="s">
        <v>31</v>
      </c>
      <c r="D20" s="42" t="s">
        <v>48</v>
      </c>
      <c r="E20" s="13"/>
      <c r="F20" s="9">
        <v>0</v>
      </c>
      <c r="G20" s="1"/>
      <c r="H20" s="1"/>
      <c r="I20" s="1"/>
      <c r="J20" s="1"/>
      <c r="K20" s="22"/>
      <c r="L20" s="10">
        <f t="shared" si="0"/>
        <v>0</v>
      </c>
    </row>
    <row r="21" spans="1:12" ht="30">
      <c r="A21" s="53"/>
      <c r="B21" s="1"/>
      <c r="C21" s="35" t="s">
        <v>31</v>
      </c>
      <c r="D21" s="43" t="s">
        <v>48</v>
      </c>
      <c r="E21" s="13"/>
      <c r="F21" s="9">
        <v>0</v>
      </c>
      <c r="G21" s="1"/>
      <c r="H21" s="1"/>
      <c r="I21" s="1"/>
      <c r="J21" s="1"/>
      <c r="K21" s="22"/>
      <c r="L21" s="10">
        <f t="shared" si="0"/>
        <v>0</v>
      </c>
    </row>
    <row r="22" spans="1:12" ht="30">
      <c r="A22" s="53"/>
      <c r="B22" s="1"/>
      <c r="C22" s="35" t="s">
        <v>31</v>
      </c>
      <c r="D22" s="42" t="s">
        <v>49</v>
      </c>
      <c r="E22" s="13"/>
      <c r="F22" s="9">
        <v>0</v>
      </c>
      <c r="G22" s="1"/>
      <c r="H22" s="1"/>
      <c r="I22" s="1"/>
      <c r="J22" s="1"/>
      <c r="K22" s="22"/>
      <c r="L22" s="10">
        <f t="shared" si="0"/>
        <v>0</v>
      </c>
    </row>
    <row r="23" spans="1:12" ht="30">
      <c r="A23" s="53"/>
      <c r="B23" s="1"/>
      <c r="C23" s="35" t="s">
        <v>31</v>
      </c>
      <c r="D23" s="42" t="s">
        <v>50</v>
      </c>
      <c r="E23" s="13"/>
      <c r="F23" s="9">
        <v>8470000</v>
      </c>
      <c r="G23" s="1"/>
      <c r="H23" s="1"/>
      <c r="I23" s="1"/>
      <c r="J23" s="1"/>
      <c r="K23" s="22"/>
      <c r="L23" s="10">
        <f t="shared" si="0"/>
        <v>8470000</v>
      </c>
    </row>
    <row r="24" spans="1:12" ht="30">
      <c r="A24" s="53"/>
      <c r="B24" s="1"/>
      <c r="C24" s="35" t="s">
        <v>31</v>
      </c>
      <c r="D24" s="42" t="s">
        <v>49</v>
      </c>
      <c r="E24" s="13"/>
      <c r="F24" s="9">
        <v>31500000</v>
      </c>
      <c r="G24" s="1"/>
      <c r="H24" s="1"/>
      <c r="I24" s="1"/>
      <c r="J24" s="1"/>
      <c r="K24" s="22"/>
      <c r="L24" s="10">
        <f t="shared" si="0"/>
        <v>31500000</v>
      </c>
    </row>
    <row r="25" spans="1:12" ht="30">
      <c r="A25" s="53"/>
      <c r="B25" s="1"/>
      <c r="C25" s="35" t="s">
        <v>31</v>
      </c>
      <c r="D25" s="42" t="s">
        <v>51</v>
      </c>
      <c r="E25" s="13"/>
      <c r="F25" s="9">
        <v>0</v>
      </c>
      <c r="G25" s="1"/>
      <c r="H25" s="1"/>
      <c r="I25" s="1"/>
      <c r="J25" s="1"/>
      <c r="K25" s="22"/>
      <c r="L25" s="10">
        <f t="shared" si="0"/>
        <v>0</v>
      </c>
    </row>
    <row r="26" spans="1:12" ht="15">
      <c r="A26" s="53"/>
      <c r="B26" s="1"/>
      <c r="C26" s="35" t="s">
        <v>32</v>
      </c>
      <c r="D26" s="42" t="s">
        <v>50</v>
      </c>
      <c r="E26" s="13"/>
      <c r="F26" s="9">
        <v>7000000</v>
      </c>
      <c r="G26" s="1"/>
      <c r="H26" s="1"/>
      <c r="I26" s="1"/>
      <c r="J26" s="1"/>
      <c r="K26" s="22"/>
      <c r="L26" s="10">
        <f t="shared" si="0"/>
        <v>7000000</v>
      </c>
    </row>
    <row r="27" spans="1:12" ht="15">
      <c r="A27" s="53"/>
      <c r="B27" s="1"/>
      <c r="C27" s="35" t="s">
        <v>32</v>
      </c>
      <c r="D27" s="42" t="s">
        <v>52</v>
      </c>
      <c r="E27" s="13"/>
      <c r="F27" s="9"/>
      <c r="G27" s="1"/>
      <c r="H27" s="1"/>
      <c r="I27" s="1"/>
      <c r="J27" s="1"/>
      <c r="K27" s="22"/>
      <c r="L27" s="10">
        <f t="shared" si="0"/>
        <v>0</v>
      </c>
    </row>
    <row r="28" spans="1:12" ht="15">
      <c r="A28" s="53"/>
      <c r="B28" s="1"/>
      <c r="C28" s="35" t="s">
        <v>32</v>
      </c>
      <c r="D28" s="42" t="s">
        <v>53</v>
      </c>
      <c r="E28" s="13"/>
      <c r="F28" s="9"/>
      <c r="G28" s="1"/>
      <c r="H28" s="1"/>
      <c r="I28" s="1"/>
      <c r="J28" s="1"/>
      <c r="K28" s="22"/>
      <c r="L28" s="10">
        <f t="shared" si="0"/>
        <v>0</v>
      </c>
    </row>
    <row r="29" spans="1:12" ht="15">
      <c r="A29" s="53"/>
      <c r="B29" s="1"/>
      <c r="C29" s="35" t="s">
        <v>32</v>
      </c>
      <c r="D29" s="42" t="s">
        <v>54</v>
      </c>
      <c r="E29" s="13"/>
      <c r="F29" s="9"/>
      <c r="G29" s="1"/>
      <c r="H29" s="1"/>
      <c r="I29" s="1"/>
      <c r="J29" s="1"/>
      <c r="K29" s="22"/>
      <c r="L29" s="10">
        <f t="shared" si="0"/>
        <v>0</v>
      </c>
    </row>
    <row r="30" spans="1:12" ht="30">
      <c r="A30" s="53"/>
      <c r="B30" s="1"/>
      <c r="C30" s="35" t="s">
        <v>32</v>
      </c>
      <c r="D30" s="42" t="s">
        <v>55</v>
      </c>
      <c r="E30" s="13"/>
      <c r="F30" s="13"/>
      <c r="G30" s="1"/>
      <c r="H30" s="9"/>
      <c r="I30" s="1"/>
      <c r="J30" s="1"/>
      <c r="K30" s="22"/>
      <c r="L30" s="10">
        <f t="shared" si="0"/>
        <v>0</v>
      </c>
    </row>
    <row r="31" spans="1:12" ht="30">
      <c r="A31" s="53"/>
      <c r="B31" s="1"/>
      <c r="C31" s="35" t="s">
        <v>33</v>
      </c>
      <c r="D31" s="42" t="s">
        <v>56</v>
      </c>
      <c r="E31" s="13"/>
      <c r="F31" s="13"/>
      <c r="G31" s="1"/>
      <c r="H31" s="9"/>
      <c r="I31" s="1"/>
      <c r="J31" s="1"/>
      <c r="K31" s="22"/>
      <c r="L31" s="10">
        <f t="shared" si="0"/>
        <v>0</v>
      </c>
    </row>
    <row r="32" spans="1:12" ht="15">
      <c r="A32" s="53"/>
      <c r="B32" s="1"/>
      <c r="C32" s="35"/>
      <c r="D32" s="42" t="s">
        <v>57</v>
      </c>
      <c r="E32" s="13"/>
      <c r="F32" s="13"/>
      <c r="G32" s="1"/>
      <c r="H32" s="9"/>
      <c r="I32" s="1"/>
      <c r="J32" s="1"/>
      <c r="K32" s="22"/>
      <c r="L32" s="10">
        <f t="shared" si="0"/>
        <v>0</v>
      </c>
    </row>
    <row r="33" spans="1:12" ht="30">
      <c r="A33" s="53"/>
      <c r="B33" s="1"/>
      <c r="C33" s="35" t="s">
        <v>34</v>
      </c>
      <c r="D33" s="42" t="s">
        <v>58</v>
      </c>
      <c r="E33" s="13"/>
      <c r="F33" s="13"/>
      <c r="G33" s="1"/>
      <c r="H33" s="9"/>
      <c r="I33" s="1"/>
      <c r="J33" s="1"/>
      <c r="K33" s="22"/>
      <c r="L33" s="10">
        <f t="shared" si="0"/>
        <v>0</v>
      </c>
    </row>
    <row r="34" spans="1:12" ht="15">
      <c r="A34" s="53"/>
      <c r="B34" s="1"/>
      <c r="C34" s="35" t="s">
        <v>34</v>
      </c>
      <c r="D34" s="42" t="s">
        <v>59</v>
      </c>
      <c r="E34" s="13"/>
      <c r="F34" s="13"/>
      <c r="G34" s="1"/>
      <c r="H34" s="9"/>
      <c r="I34" s="1"/>
      <c r="J34" s="1"/>
      <c r="K34" s="22"/>
      <c r="L34" s="10">
        <f t="shared" si="0"/>
        <v>0</v>
      </c>
    </row>
    <row r="35" spans="1:12" ht="15">
      <c r="A35" s="53"/>
      <c r="B35" s="1"/>
      <c r="C35" s="35" t="s">
        <v>30</v>
      </c>
      <c r="D35" s="42" t="s">
        <v>60</v>
      </c>
      <c r="E35" s="9">
        <v>0</v>
      </c>
      <c r="F35" s="9"/>
      <c r="G35" s="9"/>
      <c r="H35" s="9"/>
      <c r="I35" s="1"/>
      <c r="J35" s="1"/>
      <c r="K35" s="22"/>
      <c r="L35" s="10">
        <f t="shared" si="0"/>
        <v>0</v>
      </c>
    </row>
    <row r="36" spans="1:12" ht="45">
      <c r="A36" s="53"/>
      <c r="B36" s="1"/>
      <c r="C36" s="35" t="s">
        <v>30</v>
      </c>
      <c r="D36" s="42" t="s">
        <v>61</v>
      </c>
      <c r="E36" s="9">
        <v>3041000</v>
      </c>
      <c r="F36" s="9"/>
      <c r="G36" s="9"/>
      <c r="H36" s="9"/>
      <c r="I36" s="1"/>
      <c r="J36" s="1"/>
      <c r="K36" s="22"/>
      <c r="L36" s="10">
        <f t="shared" si="0"/>
        <v>3041000</v>
      </c>
    </row>
    <row r="37" spans="1:12" ht="30">
      <c r="A37" s="53"/>
      <c r="B37" s="1"/>
      <c r="C37" s="35" t="s">
        <v>33</v>
      </c>
      <c r="D37" s="42" t="s">
        <v>62</v>
      </c>
      <c r="E37" s="9">
        <v>0</v>
      </c>
      <c r="F37" s="9"/>
      <c r="G37" s="9"/>
      <c r="H37" s="9"/>
      <c r="I37" s="1"/>
      <c r="J37" s="1"/>
      <c r="K37" s="22"/>
      <c r="L37" s="10">
        <f t="shared" si="0"/>
        <v>0</v>
      </c>
    </row>
    <row r="38" spans="1:12" ht="30">
      <c r="A38" s="53"/>
      <c r="B38" s="1"/>
      <c r="C38" s="35" t="s">
        <v>33</v>
      </c>
      <c r="D38" s="42" t="s">
        <v>63</v>
      </c>
      <c r="E38" s="9">
        <v>10000000</v>
      </c>
      <c r="F38" s="9"/>
      <c r="G38" s="9"/>
      <c r="H38" s="9"/>
      <c r="I38" s="1"/>
      <c r="J38" s="1"/>
      <c r="K38" s="22"/>
      <c r="L38" s="10">
        <f t="shared" si="0"/>
        <v>10000000</v>
      </c>
    </row>
    <row r="39" spans="1:12" ht="30">
      <c r="A39" s="53"/>
      <c r="B39" s="1"/>
      <c r="C39" s="35" t="s">
        <v>34</v>
      </c>
      <c r="D39" s="42" t="s">
        <v>64</v>
      </c>
      <c r="E39" s="9">
        <v>20000000</v>
      </c>
      <c r="F39" s="9"/>
      <c r="G39" s="9"/>
      <c r="H39" s="9"/>
      <c r="I39" s="1"/>
      <c r="J39" s="1"/>
      <c r="K39" s="22"/>
      <c r="L39" s="10">
        <f t="shared" si="0"/>
        <v>20000000</v>
      </c>
    </row>
    <row r="40" spans="1:12" ht="45">
      <c r="A40" s="53"/>
      <c r="B40" s="1"/>
      <c r="C40" s="35" t="s">
        <v>34</v>
      </c>
      <c r="D40" s="42" t="s">
        <v>65</v>
      </c>
      <c r="E40" s="9">
        <v>5000000</v>
      </c>
      <c r="F40" s="9"/>
      <c r="G40" s="9"/>
      <c r="H40" s="9"/>
      <c r="I40" s="1"/>
      <c r="J40" s="1"/>
      <c r="K40" s="22"/>
      <c r="L40" s="10">
        <f t="shared" si="0"/>
        <v>5000000</v>
      </c>
    </row>
    <row r="41" spans="1:12" ht="15">
      <c r="A41" s="53"/>
      <c r="B41" s="1"/>
      <c r="C41" s="35" t="s">
        <v>30</v>
      </c>
      <c r="D41" s="42" t="s">
        <v>66</v>
      </c>
      <c r="E41" s="9">
        <v>0</v>
      </c>
      <c r="F41" s="9"/>
      <c r="G41" s="9"/>
      <c r="H41" s="9"/>
      <c r="I41" s="1"/>
      <c r="J41" s="1"/>
      <c r="K41" s="22"/>
      <c r="L41" s="10">
        <f t="shared" si="0"/>
        <v>0</v>
      </c>
    </row>
    <row r="42" spans="1:12" ht="30">
      <c r="A42" s="53"/>
      <c r="B42" s="1"/>
      <c r="C42" s="35" t="s">
        <v>33</v>
      </c>
      <c r="D42" s="42" t="s">
        <v>67</v>
      </c>
      <c r="E42" s="9"/>
      <c r="F42" s="9"/>
      <c r="G42" s="9"/>
      <c r="H42" s="9"/>
      <c r="I42" s="1"/>
      <c r="J42" s="1"/>
      <c r="K42" s="22"/>
      <c r="L42" s="10">
        <f t="shared" si="0"/>
        <v>0</v>
      </c>
    </row>
    <row r="43" spans="2:12" ht="45">
      <c r="B43" s="1"/>
      <c r="C43" s="35" t="s">
        <v>34</v>
      </c>
      <c r="D43" s="42" t="s">
        <v>68</v>
      </c>
      <c r="E43" s="9">
        <v>0</v>
      </c>
      <c r="F43" s="9"/>
      <c r="G43" s="9"/>
      <c r="H43" s="9"/>
      <c r="I43" s="1"/>
      <c r="J43" s="1"/>
      <c r="K43" s="22"/>
      <c r="L43" s="10">
        <f t="shared" si="0"/>
        <v>0</v>
      </c>
    </row>
    <row r="44" spans="2:12" ht="60">
      <c r="B44" s="1"/>
      <c r="C44" s="35" t="s">
        <v>30</v>
      </c>
      <c r="D44" s="42" t="s">
        <v>69</v>
      </c>
      <c r="E44" s="9">
        <v>0</v>
      </c>
      <c r="F44" s="9"/>
      <c r="G44" s="9"/>
      <c r="H44" s="9"/>
      <c r="I44" s="1"/>
      <c r="J44" s="1"/>
      <c r="K44" s="22"/>
      <c r="L44" s="10">
        <f t="shared" si="0"/>
        <v>0</v>
      </c>
    </row>
    <row r="45" spans="2:12" ht="30">
      <c r="B45" s="1"/>
      <c r="C45" s="35" t="s">
        <v>30</v>
      </c>
      <c r="D45" s="42" t="s">
        <v>70</v>
      </c>
      <c r="E45" s="9">
        <v>0</v>
      </c>
      <c r="F45" s="9"/>
      <c r="G45" s="9"/>
      <c r="H45" s="9"/>
      <c r="I45" s="1"/>
      <c r="J45" s="1"/>
      <c r="K45" s="22"/>
      <c r="L45" s="10">
        <f t="shared" si="0"/>
        <v>0</v>
      </c>
    </row>
    <row r="46" spans="2:12" ht="30">
      <c r="B46" s="1"/>
      <c r="C46" s="35" t="s">
        <v>33</v>
      </c>
      <c r="D46" s="42" t="s">
        <v>71</v>
      </c>
      <c r="E46" s="9">
        <v>0</v>
      </c>
      <c r="F46" s="9"/>
      <c r="G46" s="9"/>
      <c r="H46" s="9"/>
      <c r="I46" s="1"/>
      <c r="J46" s="1"/>
      <c r="K46" s="22"/>
      <c r="L46" s="10">
        <f t="shared" si="0"/>
        <v>0</v>
      </c>
    </row>
    <row r="47" spans="2:12" ht="30">
      <c r="B47" s="1"/>
      <c r="C47" s="35" t="s">
        <v>34</v>
      </c>
      <c r="D47" s="42" t="s">
        <v>72</v>
      </c>
      <c r="E47" s="9">
        <v>0</v>
      </c>
      <c r="F47" s="9"/>
      <c r="G47" s="9"/>
      <c r="H47" s="9"/>
      <c r="I47" s="1"/>
      <c r="J47" s="1"/>
      <c r="K47" s="22"/>
      <c r="L47" s="10">
        <f t="shared" si="0"/>
        <v>0</v>
      </c>
    </row>
    <row r="48" spans="2:12" ht="30">
      <c r="B48" s="1"/>
      <c r="C48" s="35" t="s">
        <v>33</v>
      </c>
      <c r="D48" s="42" t="s">
        <v>73</v>
      </c>
      <c r="E48" s="9">
        <v>1000000</v>
      </c>
      <c r="F48" s="9"/>
      <c r="G48" s="9"/>
      <c r="H48" s="9"/>
      <c r="I48" s="1"/>
      <c r="J48" s="1"/>
      <c r="K48" s="22"/>
      <c r="L48" s="10">
        <f t="shared" si="0"/>
        <v>1000000</v>
      </c>
    </row>
    <row r="49" spans="2:12" ht="15">
      <c r="B49" s="1"/>
      <c r="C49" s="35" t="s">
        <v>34</v>
      </c>
      <c r="D49" s="42" t="s">
        <v>74</v>
      </c>
      <c r="E49" s="9">
        <v>0</v>
      </c>
      <c r="F49" s="9"/>
      <c r="G49" s="9"/>
      <c r="H49" s="9"/>
      <c r="I49" s="1"/>
      <c r="J49" s="1"/>
      <c r="K49" s="22"/>
      <c r="L49" s="10">
        <f t="shared" si="0"/>
        <v>0</v>
      </c>
    </row>
    <row r="50" spans="2:12" ht="15">
      <c r="B50" s="1"/>
      <c r="C50" s="35" t="s">
        <v>34</v>
      </c>
      <c r="D50" s="42" t="s">
        <v>75</v>
      </c>
      <c r="E50" s="9">
        <v>0</v>
      </c>
      <c r="F50" s="9"/>
      <c r="G50" s="9"/>
      <c r="H50" s="9"/>
      <c r="I50" s="1"/>
      <c r="J50" s="1"/>
      <c r="K50" s="29"/>
      <c r="L50" s="10">
        <f t="shared" si="0"/>
        <v>0</v>
      </c>
    </row>
    <row r="51" spans="2:12" ht="30">
      <c r="B51" s="1"/>
      <c r="C51" s="35" t="s">
        <v>33</v>
      </c>
      <c r="D51" s="42" t="s">
        <v>76</v>
      </c>
      <c r="E51" s="9">
        <v>2000000</v>
      </c>
      <c r="F51" s="9"/>
      <c r="G51" s="9"/>
      <c r="H51" s="9"/>
      <c r="I51" s="1"/>
      <c r="J51" s="18"/>
      <c r="K51" s="6"/>
      <c r="L51" s="33">
        <f t="shared" si="0"/>
        <v>2000000</v>
      </c>
    </row>
    <row r="52" spans="2:12" ht="15">
      <c r="B52" s="1"/>
      <c r="C52" s="35" t="s">
        <v>34</v>
      </c>
      <c r="D52" s="42" t="s">
        <v>77</v>
      </c>
      <c r="E52" s="9"/>
      <c r="F52" s="9"/>
      <c r="G52" s="9"/>
      <c r="H52" s="9"/>
      <c r="I52" s="1"/>
      <c r="J52" s="18"/>
      <c r="K52" s="6"/>
      <c r="L52" s="33">
        <f t="shared" si="0"/>
        <v>0</v>
      </c>
    </row>
    <row r="53" spans="2:12" ht="15">
      <c r="B53" s="1"/>
      <c r="C53" s="35" t="s">
        <v>34</v>
      </c>
      <c r="D53" s="42" t="s">
        <v>78</v>
      </c>
      <c r="E53" s="9">
        <v>0</v>
      </c>
      <c r="F53" s="9"/>
      <c r="G53" s="9"/>
      <c r="H53" s="9"/>
      <c r="I53" s="1"/>
      <c r="J53" s="18"/>
      <c r="K53" s="6"/>
      <c r="L53" s="33">
        <f t="shared" si="0"/>
        <v>0</v>
      </c>
    </row>
    <row r="54" spans="2:12" ht="15">
      <c r="B54" s="1"/>
      <c r="C54" s="35" t="s">
        <v>34</v>
      </c>
      <c r="D54" s="42" t="s">
        <v>79</v>
      </c>
      <c r="E54" s="9">
        <v>0</v>
      </c>
      <c r="F54" s="9"/>
      <c r="G54" s="9"/>
      <c r="H54" s="9"/>
      <c r="I54" s="1"/>
      <c r="J54" s="18"/>
      <c r="K54" s="6"/>
      <c r="L54" s="33">
        <f t="shared" si="0"/>
        <v>0</v>
      </c>
    </row>
    <row r="55" spans="2:12" ht="15">
      <c r="B55" s="1"/>
      <c r="C55" s="35" t="s">
        <v>34</v>
      </c>
      <c r="D55" s="42" t="s">
        <v>80</v>
      </c>
      <c r="E55" s="9">
        <v>25000000</v>
      </c>
      <c r="F55" s="9"/>
      <c r="G55" s="9"/>
      <c r="H55" s="9"/>
      <c r="I55" s="1"/>
      <c r="K55" s="6"/>
      <c r="L55" s="33">
        <f t="shared" si="0"/>
        <v>25000000</v>
      </c>
    </row>
    <row r="56" spans="2:12" ht="15">
      <c r="B56" s="1"/>
      <c r="C56" s="35" t="s">
        <v>34</v>
      </c>
      <c r="D56" s="42" t="s">
        <v>81</v>
      </c>
      <c r="E56" s="9">
        <v>25000000</v>
      </c>
      <c r="F56" s="9"/>
      <c r="G56" s="9"/>
      <c r="H56" s="9"/>
      <c r="I56" s="1"/>
      <c r="J56" s="18"/>
      <c r="K56" s="6"/>
      <c r="L56" s="33">
        <f t="shared" si="0"/>
        <v>25000000</v>
      </c>
    </row>
    <row r="57" spans="2:12" ht="15">
      <c r="B57" s="1"/>
      <c r="C57" s="35"/>
      <c r="D57" s="42" t="s">
        <v>187</v>
      </c>
      <c r="E57" s="9"/>
      <c r="F57" s="9"/>
      <c r="G57" s="9"/>
      <c r="H57" s="9">
        <v>2000000</v>
      </c>
      <c r="I57" s="1"/>
      <c r="J57" s="18"/>
      <c r="K57" s="6"/>
      <c r="L57" s="33"/>
    </row>
    <row r="58" spans="2:12" ht="15">
      <c r="B58" s="1"/>
      <c r="C58" s="35"/>
      <c r="D58" s="42" t="s">
        <v>188</v>
      </c>
      <c r="E58" s="9"/>
      <c r="F58" s="9"/>
      <c r="G58" s="9"/>
      <c r="H58" s="9">
        <v>10000000</v>
      </c>
      <c r="I58" s="1"/>
      <c r="J58" s="18"/>
      <c r="K58" s="6"/>
      <c r="L58" s="33"/>
    </row>
    <row r="59" spans="2:12" ht="15">
      <c r="B59" s="2" t="s">
        <v>10</v>
      </c>
      <c r="C59" s="24"/>
      <c r="D59" s="24"/>
      <c r="E59" s="51">
        <f>SUM(E7:E56)</f>
        <v>96041000</v>
      </c>
      <c r="F59" s="51">
        <f>SUM(F7:F56)</f>
        <v>232865000</v>
      </c>
      <c r="G59" s="10"/>
      <c r="H59" s="52">
        <f>SUM(H7:H58)</f>
        <v>12000000</v>
      </c>
      <c r="I59" s="10"/>
      <c r="J59" s="31"/>
      <c r="K59" s="2"/>
      <c r="L59" s="34">
        <f>SUM(E59:K59)</f>
        <v>340906000</v>
      </c>
    </row>
    <row r="60" spans="2:12" ht="15">
      <c r="B60" s="54" t="s">
        <v>25</v>
      </c>
      <c r="C60" s="55"/>
      <c r="D60" s="56"/>
      <c r="E60" s="9"/>
      <c r="F60" s="9"/>
      <c r="G60" s="9"/>
      <c r="H60" s="9"/>
      <c r="I60" s="9"/>
      <c r="J60" s="30"/>
      <c r="K60" s="1"/>
      <c r="L60" s="33">
        <f t="shared" si="0"/>
        <v>0</v>
      </c>
    </row>
    <row r="61" spans="2:12" ht="15">
      <c r="B61" s="1"/>
      <c r="C61" s="12" t="s">
        <v>82</v>
      </c>
      <c r="D61" s="17" t="s">
        <v>83</v>
      </c>
      <c r="E61" s="9"/>
      <c r="F61" s="9"/>
      <c r="G61" s="9"/>
      <c r="H61" s="9"/>
      <c r="I61" s="1"/>
      <c r="J61" s="18"/>
      <c r="K61" s="1"/>
      <c r="L61" s="33">
        <f t="shared" si="0"/>
        <v>0</v>
      </c>
    </row>
    <row r="62" spans="2:12" ht="30">
      <c r="B62" s="1"/>
      <c r="C62" s="12" t="s">
        <v>84</v>
      </c>
      <c r="D62" s="17" t="s">
        <v>85</v>
      </c>
      <c r="E62" s="9"/>
      <c r="F62" s="9">
        <v>60407000</v>
      </c>
      <c r="G62" s="9"/>
      <c r="H62" s="9"/>
      <c r="I62" s="1"/>
      <c r="J62" s="18"/>
      <c r="K62" s="1"/>
      <c r="L62" s="33">
        <f t="shared" si="0"/>
        <v>60407000</v>
      </c>
    </row>
    <row r="63" spans="2:12" ht="30">
      <c r="B63" s="1"/>
      <c r="C63" s="12" t="s">
        <v>84</v>
      </c>
      <c r="D63" s="17" t="s">
        <v>86</v>
      </c>
      <c r="E63" s="9"/>
      <c r="F63" s="9">
        <v>0</v>
      </c>
      <c r="G63" s="9"/>
      <c r="H63" s="9"/>
      <c r="I63" s="1"/>
      <c r="J63" s="18"/>
      <c r="K63" s="1"/>
      <c r="L63" s="33">
        <f aca="true" t="shared" si="1" ref="L63:L89">SUM(E63:K63)</f>
        <v>0</v>
      </c>
    </row>
    <row r="64" spans="2:12" ht="15">
      <c r="B64" s="1"/>
      <c r="C64" s="12" t="s">
        <v>82</v>
      </c>
      <c r="D64" s="19" t="s">
        <v>87</v>
      </c>
      <c r="E64" s="9"/>
      <c r="F64" s="9">
        <v>26957000</v>
      </c>
      <c r="G64" s="9"/>
      <c r="H64" s="9"/>
      <c r="I64" s="1"/>
      <c r="J64" s="18"/>
      <c r="K64" s="1"/>
      <c r="L64" s="33">
        <f t="shared" si="1"/>
        <v>26957000</v>
      </c>
    </row>
    <row r="65" spans="2:12" ht="15">
      <c r="B65" s="1"/>
      <c r="C65" s="12" t="s">
        <v>82</v>
      </c>
      <c r="D65" s="19" t="s">
        <v>88</v>
      </c>
      <c r="E65" s="9"/>
      <c r="F65" s="9">
        <v>6000000</v>
      </c>
      <c r="G65" s="9"/>
      <c r="H65" s="9"/>
      <c r="I65" s="1"/>
      <c r="J65" s="18"/>
      <c r="K65" s="1"/>
      <c r="L65" s="33">
        <f t="shared" si="1"/>
        <v>6000000</v>
      </c>
    </row>
    <row r="66" spans="2:12" ht="30">
      <c r="B66" s="1"/>
      <c r="C66" s="12" t="s">
        <v>89</v>
      </c>
      <c r="D66" s="19" t="s">
        <v>90</v>
      </c>
      <c r="E66" s="9"/>
      <c r="F66" s="9"/>
      <c r="G66" s="9"/>
      <c r="H66" s="9"/>
      <c r="I66" s="1"/>
      <c r="J66" s="18"/>
      <c r="K66" s="1"/>
      <c r="L66" s="33">
        <f t="shared" si="1"/>
        <v>0</v>
      </c>
    </row>
    <row r="67" spans="2:12" ht="30">
      <c r="B67" s="1"/>
      <c r="C67" s="12" t="s">
        <v>89</v>
      </c>
      <c r="D67" s="19" t="s">
        <v>91</v>
      </c>
      <c r="E67" s="9"/>
      <c r="F67" s="9"/>
      <c r="G67" s="9"/>
      <c r="H67" s="9"/>
      <c r="I67" s="1"/>
      <c r="J67" s="18"/>
      <c r="K67" s="1"/>
      <c r="L67" s="33">
        <f t="shared" si="1"/>
        <v>0</v>
      </c>
    </row>
    <row r="68" spans="2:12" ht="30">
      <c r="B68" s="1"/>
      <c r="C68" s="12" t="s">
        <v>84</v>
      </c>
      <c r="D68" s="14" t="s">
        <v>92</v>
      </c>
      <c r="E68" s="9"/>
      <c r="F68" s="9">
        <v>19485000</v>
      </c>
      <c r="G68" s="9"/>
      <c r="H68" s="9"/>
      <c r="I68" s="1"/>
      <c r="J68" s="18"/>
      <c r="K68" s="1"/>
      <c r="L68" s="33">
        <f t="shared" si="1"/>
        <v>19485000</v>
      </c>
    </row>
    <row r="69" spans="2:12" ht="30">
      <c r="B69" s="1"/>
      <c r="C69" s="12" t="s">
        <v>84</v>
      </c>
      <c r="D69" s="14" t="s">
        <v>93</v>
      </c>
      <c r="E69" s="9"/>
      <c r="F69" s="9">
        <v>7560000</v>
      </c>
      <c r="G69" s="9"/>
      <c r="H69" s="9"/>
      <c r="I69" s="1"/>
      <c r="J69" s="18"/>
      <c r="K69" s="1"/>
      <c r="L69" s="33">
        <f t="shared" si="1"/>
        <v>7560000</v>
      </c>
    </row>
    <row r="70" spans="2:12" ht="30">
      <c r="B70" s="1"/>
      <c r="C70" s="12" t="s">
        <v>84</v>
      </c>
      <c r="D70" s="14" t="s">
        <v>94</v>
      </c>
      <c r="E70" s="9"/>
      <c r="F70" s="9">
        <v>10000000</v>
      </c>
      <c r="G70" s="9"/>
      <c r="H70" s="9"/>
      <c r="I70" s="1"/>
      <c r="J70" s="18"/>
      <c r="K70" s="1"/>
      <c r="L70" s="33">
        <f t="shared" si="1"/>
        <v>10000000</v>
      </c>
    </row>
    <row r="71" spans="2:12" ht="15">
      <c r="B71" s="1"/>
      <c r="C71" s="12" t="s">
        <v>95</v>
      </c>
      <c r="D71" s="14" t="s">
        <v>96</v>
      </c>
      <c r="E71" s="9"/>
      <c r="F71" s="9"/>
      <c r="G71" s="9"/>
      <c r="H71" s="9"/>
      <c r="I71" s="1"/>
      <c r="J71" s="18"/>
      <c r="K71" s="1"/>
      <c r="L71" s="33">
        <f t="shared" si="1"/>
        <v>0</v>
      </c>
    </row>
    <row r="72" spans="2:12" ht="30">
      <c r="B72" s="1"/>
      <c r="C72" s="12" t="s">
        <v>82</v>
      </c>
      <c r="D72" s="14" t="s">
        <v>97</v>
      </c>
      <c r="E72" s="9"/>
      <c r="F72" s="9">
        <v>1000000</v>
      </c>
      <c r="G72" s="9"/>
      <c r="H72" s="9"/>
      <c r="I72" s="1"/>
      <c r="J72" s="18"/>
      <c r="K72" s="1"/>
      <c r="L72" s="33">
        <f t="shared" si="1"/>
        <v>1000000</v>
      </c>
    </row>
    <row r="73" spans="2:12" ht="30">
      <c r="B73" s="1"/>
      <c r="C73" s="12" t="s">
        <v>82</v>
      </c>
      <c r="D73" s="14" t="s">
        <v>98</v>
      </c>
      <c r="E73" s="9"/>
      <c r="F73" s="9">
        <v>10000000</v>
      </c>
      <c r="G73" s="9"/>
      <c r="H73" s="9"/>
      <c r="I73" s="1"/>
      <c r="J73" s="18"/>
      <c r="K73" s="1"/>
      <c r="L73" s="33">
        <f t="shared" si="1"/>
        <v>10000000</v>
      </c>
    </row>
    <row r="74" spans="2:12" ht="30">
      <c r="B74" s="1"/>
      <c r="C74" s="12" t="s">
        <v>82</v>
      </c>
      <c r="D74" s="14" t="s">
        <v>99</v>
      </c>
      <c r="E74" s="9"/>
      <c r="F74" s="9">
        <v>16000000</v>
      </c>
      <c r="G74" s="9"/>
      <c r="H74" s="9"/>
      <c r="I74" s="1"/>
      <c r="J74" s="18"/>
      <c r="K74" s="1"/>
      <c r="L74" s="33">
        <f t="shared" si="1"/>
        <v>16000000</v>
      </c>
    </row>
    <row r="75" spans="2:12" ht="30">
      <c r="B75" s="1"/>
      <c r="C75" s="12" t="s">
        <v>82</v>
      </c>
      <c r="D75" s="14" t="s">
        <v>100</v>
      </c>
      <c r="E75" s="9"/>
      <c r="F75" s="9">
        <v>15000000</v>
      </c>
      <c r="G75" s="9"/>
      <c r="H75" s="9"/>
      <c r="I75" s="1"/>
      <c r="J75" s="18"/>
      <c r="K75" s="1"/>
      <c r="L75" s="33">
        <f t="shared" si="1"/>
        <v>15000000</v>
      </c>
    </row>
    <row r="76" spans="2:12" ht="30">
      <c r="B76" s="1"/>
      <c r="C76" s="12" t="s">
        <v>82</v>
      </c>
      <c r="D76" s="14" t="s">
        <v>101</v>
      </c>
      <c r="E76" s="9"/>
      <c r="F76" s="9">
        <v>40000000</v>
      </c>
      <c r="G76" s="9"/>
      <c r="H76" s="9"/>
      <c r="I76" s="1"/>
      <c r="J76" s="18"/>
      <c r="K76" s="1"/>
      <c r="L76" s="33">
        <f t="shared" si="1"/>
        <v>40000000</v>
      </c>
    </row>
    <row r="77" spans="2:12" ht="30">
      <c r="B77" s="1"/>
      <c r="C77" s="12" t="s">
        <v>95</v>
      </c>
      <c r="D77" s="15" t="s">
        <v>102</v>
      </c>
      <c r="E77" s="9"/>
      <c r="F77" s="9">
        <v>527000</v>
      </c>
      <c r="G77" s="9"/>
      <c r="H77" s="9"/>
      <c r="I77" s="1"/>
      <c r="J77" s="18"/>
      <c r="K77" s="1"/>
      <c r="L77" s="33">
        <f t="shared" si="1"/>
        <v>527000</v>
      </c>
    </row>
    <row r="78" spans="2:12" ht="30">
      <c r="B78" s="1"/>
      <c r="C78" s="12" t="s">
        <v>95</v>
      </c>
      <c r="D78" s="15" t="s">
        <v>103</v>
      </c>
      <c r="E78" s="9"/>
      <c r="F78" s="9">
        <v>7041000</v>
      </c>
      <c r="G78" s="9"/>
      <c r="H78" s="9"/>
      <c r="I78" s="1"/>
      <c r="J78" s="18"/>
      <c r="K78" s="1"/>
      <c r="L78" s="33">
        <f t="shared" si="1"/>
        <v>7041000</v>
      </c>
    </row>
    <row r="79" spans="2:12" ht="30">
      <c r="B79" s="1"/>
      <c r="C79" s="12" t="s">
        <v>95</v>
      </c>
      <c r="D79" s="15" t="s">
        <v>104</v>
      </c>
      <c r="E79" s="9"/>
      <c r="F79" s="9">
        <v>900000</v>
      </c>
      <c r="G79" s="9"/>
      <c r="H79" s="9"/>
      <c r="I79" s="1"/>
      <c r="J79" s="18"/>
      <c r="K79" s="1"/>
      <c r="L79" s="33">
        <f t="shared" si="1"/>
        <v>900000</v>
      </c>
    </row>
    <row r="80" spans="2:12" ht="15">
      <c r="B80" s="1"/>
      <c r="C80" s="12" t="s">
        <v>95</v>
      </c>
      <c r="D80" s="15" t="s">
        <v>105</v>
      </c>
      <c r="E80" s="9"/>
      <c r="F80" s="49">
        <v>8653619819</v>
      </c>
      <c r="G80" s="9"/>
      <c r="H80" s="9"/>
      <c r="I80" s="1"/>
      <c r="J80" s="18"/>
      <c r="K80" s="1"/>
      <c r="L80" s="33">
        <f t="shared" si="1"/>
        <v>8653619819</v>
      </c>
    </row>
    <row r="81" spans="2:12" ht="30">
      <c r="B81" s="1"/>
      <c r="C81" s="12" t="s">
        <v>95</v>
      </c>
      <c r="D81" s="15" t="s">
        <v>106</v>
      </c>
      <c r="E81" s="9"/>
      <c r="F81" s="9"/>
      <c r="G81" s="9"/>
      <c r="H81" s="9"/>
      <c r="I81" s="1"/>
      <c r="J81" s="18"/>
      <c r="K81" s="1"/>
      <c r="L81" s="33">
        <f t="shared" si="1"/>
        <v>0</v>
      </c>
    </row>
    <row r="82" spans="2:12" ht="30">
      <c r="B82" s="1"/>
      <c r="C82" s="12" t="s">
        <v>95</v>
      </c>
      <c r="D82" s="15" t="s">
        <v>107</v>
      </c>
      <c r="E82" s="9"/>
      <c r="F82" s="9"/>
      <c r="G82" s="9"/>
      <c r="H82" s="9"/>
      <c r="I82" s="1"/>
      <c r="J82" s="18"/>
      <c r="K82" s="1"/>
      <c r="L82" s="33">
        <f t="shared" si="1"/>
        <v>0</v>
      </c>
    </row>
    <row r="83" spans="2:12" ht="30">
      <c r="B83" s="1"/>
      <c r="C83" s="12" t="s">
        <v>95</v>
      </c>
      <c r="D83" s="15" t="s">
        <v>108</v>
      </c>
      <c r="E83" s="9"/>
      <c r="F83" s="9"/>
      <c r="G83" s="9"/>
      <c r="H83" s="9"/>
      <c r="I83" s="1"/>
      <c r="J83" s="18"/>
      <c r="K83" s="1"/>
      <c r="L83" s="33">
        <f t="shared" si="1"/>
        <v>0</v>
      </c>
    </row>
    <row r="84" spans="2:12" ht="15">
      <c r="B84" s="1"/>
      <c r="C84" s="12" t="s">
        <v>95</v>
      </c>
      <c r="D84" s="15" t="s">
        <v>109</v>
      </c>
      <c r="E84" s="9"/>
      <c r="F84" s="9"/>
      <c r="G84" s="9"/>
      <c r="H84" s="9"/>
      <c r="I84" s="1"/>
      <c r="J84" s="18"/>
      <c r="K84" s="1"/>
      <c r="L84" s="33">
        <f t="shared" si="1"/>
        <v>0</v>
      </c>
    </row>
    <row r="85" spans="2:12" ht="30">
      <c r="B85" s="1"/>
      <c r="C85" s="12"/>
      <c r="D85" s="15" t="s">
        <v>110</v>
      </c>
      <c r="E85" s="9"/>
      <c r="F85" s="9"/>
      <c r="G85" s="9"/>
      <c r="H85" s="9"/>
      <c r="I85" s="1"/>
      <c r="J85" s="18"/>
      <c r="K85" s="1"/>
      <c r="L85" s="33">
        <f t="shared" si="1"/>
        <v>0</v>
      </c>
    </row>
    <row r="86" spans="2:12" ht="30">
      <c r="B86" s="1"/>
      <c r="C86" s="12"/>
      <c r="D86" s="15" t="s">
        <v>111</v>
      </c>
      <c r="E86" s="9"/>
      <c r="F86" s="9"/>
      <c r="G86" s="9"/>
      <c r="H86" s="9"/>
      <c r="I86" s="1"/>
      <c r="J86" s="18"/>
      <c r="K86" s="1"/>
      <c r="L86" s="33">
        <f t="shared" si="1"/>
        <v>0</v>
      </c>
    </row>
    <row r="87" spans="2:12" ht="60">
      <c r="B87" s="1"/>
      <c r="C87" s="12"/>
      <c r="D87" s="15" t="s">
        <v>112</v>
      </c>
      <c r="E87" s="9"/>
      <c r="F87" s="9"/>
      <c r="G87" s="9"/>
      <c r="H87" s="9"/>
      <c r="I87" s="1"/>
      <c r="J87" s="18"/>
      <c r="K87" s="1"/>
      <c r="L87" s="33">
        <f t="shared" si="1"/>
        <v>0</v>
      </c>
    </row>
    <row r="88" spans="2:12" ht="15">
      <c r="B88" s="1"/>
      <c r="C88" s="12"/>
      <c r="D88" s="15" t="s">
        <v>113</v>
      </c>
      <c r="E88" s="9"/>
      <c r="F88" s="9"/>
      <c r="G88" s="9"/>
      <c r="H88" s="9"/>
      <c r="I88" s="1"/>
      <c r="J88" s="18"/>
      <c r="K88" s="1"/>
      <c r="L88" s="33">
        <f t="shared" si="1"/>
        <v>0</v>
      </c>
    </row>
    <row r="89" spans="2:12" ht="30">
      <c r="B89" s="1"/>
      <c r="C89" s="12"/>
      <c r="D89" s="15" t="s">
        <v>114</v>
      </c>
      <c r="E89" s="9"/>
      <c r="F89" s="9"/>
      <c r="G89" s="9"/>
      <c r="H89" s="9"/>
      <c r="I89" s="1"/>
      <c r="J89" s="18"/>
      <c r="K89" s="1"/>
      <c r="L89" s="33">
        <f t="shared" si="1"/>
        <v>0</v>
      </c>
    </row>
    <row r="90" spans="2:12" ht="15">
      <c r="B90" s="1"/>
      <c r="C90" s="12"/>
      <c r="D90" s="15" t="s">
        <v>115</v>
      </c>
      <c r="E90" s="9"/>
      <c r="F90" s="9"/>
      <c r="G90" s="9"/>
      <c r="H90" s="9"/>
      <c r="I90" s="1"/>
      <c r="J90" s="18"/>
      <c r="K90" s="1"/>
      <c r="L90" s="33">
        <f>SUM(E90:K90)</f>
        <v>0</v>
      </c>
    </row>
    <row r="91" spans="2:12" ht="15">
      <c r="B91" s="1"/>
      <c r="C91" s="12"/>
      <c r="D91" s="15" t="s">
        <v>116</v>
      </c>
      <c r="E91" s="9"/>
      <c r="F91" s="9"/>
      <c r="G91" s="9"/>
      <c r="H91" s="9"/>
      <c r="I91" s="1"/>
      <c r="J91" s="18"/>
      <c r="K91" s="1"/>
      <c r="L91" s="33">
        <f aca="true" t="shared" si="2" ref="L91:L153">SUM(E91:K91)</f>
        <v>0</v>
      </c>
    </row>
    <row r="92" spans="2:12" ht="15">
      <c r="B92" s="1"/>
      <c r="C92" s="12"/>
      <c r="D92" s="15" t="s">
        <v>117</v>
      </c>
      <c r="E92" s="9"/>
      <c r="F92" s="9"/>
      <c r="G92" s="9"/>
      <c r="H92" s="9"/>
      <c r="I92" s="1"/>
      <c r="J92" s="18"/>
      <c r="K92" s="1"/>
      <c r="L92" s="33">
        <f t="shared" si="2"/>
        <v>0</v>
      </c>
    </row>
    <row r="93" spans="2:12" ht="15">
      <c r="B93" s="8"/>
      <c r="C93" s="25"/>
      <c r="D93" s="25"/>
      <c r="E93" s="9"/>
      <c r="F93" s="9"/>
      <c r="G93" s="9"/>
      <c r="H93" s="9"/>
      <c r="I93" s="9"/>
      <c r="J93" s="30"/>
      <c r="K93" s="1"/>
      <c r="L93" s="33"/>
    </row>
    <row r="94" spans="2:12" ht="15">
      <c r="B94" s="2" t="s">
        <v>10</v>
      </c>
      <c r="C94" s="24"/>
      <c r="D94" s="24"/>
      <c r="E94" s="52">
        <v>0</v>
      </c>
      <c r="F94" s="52">
        <f>SUM(F61:F92)</f>
        <v>8874496819</v>
      </c>
      <c r="G94" s="10"/>
      <c r="H94" s="10"/>
      <c r="I94" s="10"/>
      <c r="J94" s="31"/>
      <c r="K94" s="2"/>
      <c r="L94" s="34"/>
    </row>
    <row r="95" spans="2:12" ht="15">
      <c r="B95" s="7" t="s">
        <v>24</v>
      </c>
      <c r="C95" s="26"/>
      <c r="D95" s="26"/>
      <c r="E95" s="9"/>
      <c r="F95" s="9"/>
      <c r="G95" s="9"/>
      <c r="H95" s="9"/>
      <c r="I95" s="9"/>
      <c r="J95" s="30"/>
      <c r="K95" s="1"/>
      <c r="L95" s="33">
        <f t="shared" si="2"/>
        <v>0</v>
      </c>
    </row>
    <row r="96" spans="2:12" ht="38.25" customHeight="1">
      <c r="B96" s="1"/>
      <c r="C96" s="12" t="s">
        <v>118</v>
      </c>
      <c r="D96" s="21" t="s">
        <v>119</v>
      </c>
      <c r="E96" s="9"/>
      <c r="F96" s="9"/>
      <c r="G96" s="9"/>
      <c r="H96" s="9"/>
      <c r="I96" s="13"/>
      <c r="J96" s="32"/>
      <c r="K96" s="1"/>
      <c r="L96" s="33">
        <f t="shared" si="2"/>
        <v>0</v>
      </c>
    </row>
    <row r="97" spans="2:12" ht="45">
      <c r="B97" s="1"/>
      <c r="C97" s="12"/>
      <c r="D97" s="21" t="s">
        <v>120</v>
      </c>
      <c r="E97" s="9">
        <v>10000000</v>
      </c>
      <c r="F97" s="9"/>
      <c r="G97" s="9"/>
      <c r="H97" s="9"/>
      <c r="I97" s="13"/>
      <c r="J97" s="32"/>
      <c r="K97" s="1"/>
      <c r="L97" s="33">
        <f t="shared" si="2"/>
        <v>10000000</v>
      </c>
    </row>
    <row r="98" spans="2:12" ht="60">
      <c r="B98" s="1"/>
      <c r="C98" s="12"/>
      <c r="D98" s="21" t="s">
        <v>121</v>
      </c>
      <c r="E98" s="9"/>
      <c r="F98" s="9"/>
      <c r="G98" s="9"/>
      <c r="H98" s="9"/>
      <c r="I98" s="13"/>
      <c r="J98" s="32"/>
      <c r="K98" s="1"/>
      <c r="L98" s="33">
        <f t="shared" si="2"/>
        <v>0</v>
      </c>
    </row>
    <row r="99" spans="2:12" ht="30">
      <c r="B99" s="1"/>
      <c r="C99" s="12"/>
      <c r="D99" s="21" t="s">
        <v>122</v>
      </c>
      <c r="E99" s="9"/>
      <c r="F99" s="9"/>
      <c r="G99" s="9"/>
      <c r="H99" s="9"/>
      <c r="I99" s="13"/>
      <c r="J99" s="32"/>
      <c r="K99" s="1"/>
      <c r="L99" s="33">
        <f t="shared" si="2"/>
        <v>0</v>
      </c>
    </row>
    <row r="100" spans="2:12" ht="30">
      <c r="B100" s="1"/>
      <c r="C100" s="12"/>
      <c r="D100" s="21" t="s">
        <v>123</v>
      </c>
      <c r="E100" s="9"/>
      <c r="F100" s="9"/>
      <c r="G100" s="9"/>
      <c r="H100" s="9"/>
      <c r="I100" s="13"/>
      <c r="J100" s="32"/>
      <c r="K100" s="1"/>
      <c r="L100" s="33">
        <f t="shared" si="2"/>
        <v>0</v>
      </c>
    </row>
    <row r="101" spans="2:12" ht="30">
      <c r="B101" s="1"/>
      <c r="C101" s="12"/>
      <c r="D101" s="21" t="s">
        <v>124</v>
      </c>
      <c r="E101" s="9"/>
      <c r="F101" s="9"/>
      <c r="G101" s="9"/>
      <c r="H101" s="9"/>
      <c r="I101" s="13"/>
      <c r="J101" s="32"/>
      <c r="K101" s="1"/>
      <c r="L101" s="33">
        <f t="shared" si="2"/>
        <v>0</v>
      </c>
    </row>
    <row r="102" spans="2:12" ht="30">
      <c r="B102" s="1"/>
      <c r="C102" s="12"/>
      <c r="D102" s="21" t="s">
        <v>125</v>
      </c>
      <c r="E102" s="9">
        <v>2000000</v>
      </c>
      <c r="F102" s="9"/>
      <c r="G102" s="9"/>
      <c r="H102" s="9"/>
      <c r="I102" s="13"/>
      <c r="J102" s="32"/>
      <c r="K102" s="1"/>
      <c r="L102" s="33">
        <f t="shared" si="2"/>
        <v>2000000</v>
      </c>
    </row>
    <row r="103" spans="2:12" ht="30">
      <c r="B103" s="1"/>
      <c r="C103" s="12"/>
      <c r="D103" s="21" t="s">
        <v>126</v>
      </c>
      <c r="E103" s="9"/>
      <c r="F103" s="9"/>
      <c r="G103" s="9"/>
      <c r="H103" s="9"/>
      <c r="I103" s="13"/>
      <c r="J103" s="32"/>
      <c r="K103" s="1"/>
      <c r="L103" s="33">
        <f t="shared" si="2"/>
        <v>0</v>
      </c>
    </row>
    <row r="104" spans="2:12" ht="15">
      <c r="B104" s="1"/>
      <c r="C104" s="12"/>
      <c r="D104" s="21" t="s">
        <v>127</v>
      </c>
      <c r="E104" s="9"/>
      <c r="F104" s="9"/>
      <c r="G104" s="9"/>
      <c r="H104" s="9"/>
      <c r="I104" s="13"/>
      <c r="J104" s="32"/>
      <c r="K104" s="1"/>
      <c r="L104" s="33">
        <f t="shared" si="2"/>
        <v>0</v>
      </c>
    </row>
    <row r="105" spans="2:12" ht="15">
      <c r="B105" s="1"/>
      <c r="C105" s="12"/>
      <c r="D105" s="21"/>
      <c r="E105" s="9"/>
      <c r="F105" s="9"/>
      <c r="G105" s="9"/>
      <c r="H105" s="9"/>
      <c r="I105" s="13"/>
      <c r="J105" s="32"/>
      <c r="K105" s="1"/>
      <c r="L105" s="33">
        <f t="shared" si="2"/>
        <v>0</v>
      </c>
    </row>
    <row r="106" spans="2:12" ht="15">
      <c r="B106" s="1"/>
      <c r="C106" s="12"/>
      <c r="D106" s="21"/>
      <c r="E106" s="9"/>
      <c r="F106" s="9"/>
      <c r="G106" s="9"/>
      <c r="H106" s="9"/>
      <c r="I106" s="13"/>
      <c r="J106" s="32"/>
      <c r="K106" s="1"/>
      <c r="L106" s="33"/>
    </row>
    <row r="107" spans="2:12" ht="15">
      <c r="B107" s="1"/>
      <c r="C107" s="12"/>
      <c r="D107" s="12"/>
      <c r="E107" s="9"/>
      <c r="F107" s="9"/>
      <c r="G107" s="9"/>
      <c r="H107" s="9"/>
      <c r="I107" s="9"/>
      <c r="J107" s="30"/>
      <c r="K107" s="1"/>
      <c r="L107" s="33"/>
    </row>
    <row r="108" spans="2:12" ht="15">
      <c r="B108" s="2" t="s">
        <v>10</v>
      </c>
      <c r="C108" s="24"/>
      <c r="D108" s="24"/>
      <c r="E108" s="52">
        <f>SUM(E96:E107)</f>
        <v>12000000</v>
      </c>
      <c r="F108" s="52">
        <v>0</v>
      </c>
      <c r="G108" s="10"/>
      <c r="H108" s="10"/>
      <c r="I108" s="10"/>
      <c r="J108" s="31"/>
      <c r="K108" s="2"/>
      <c r="L108" s="34">
        <f>SUM(E108:K108)</f>
        <v>12000000</v>
      </c>
    </row>
    <row r="109" spans="2:12" ht="15">
      <c r="B109" s="54" t="s">
        <v>21</v>
      </c>
      <c r="C109" s="55"/>
      <c r="D109" s="56"/>
      <c r="E109" s="9"/>
      <c r="F109" s="9"/>
      <c r="G109" s="9"/>
      <c r="H109" s="9"/>
      <c r="I109" s="9"/>
      <c r="J109" s="30"/>
      <c r="K109" s="1"/>
      <c r="L109" s="33">
        <f t="shared" si="2"/>
        <v>0</v>
      </c>
    </row>
    <row r="110" spans="2:12" ht="30">
      <c r="B110" s="1"/>
      <c r="C110" s="12" t="s">
        <v>84</v>
      </c>
      <c r="D110" s="12" t="s">
        <v>128</v>
      </c>
      <c r="E110" s="22"/>
      <c r="F110" s="22">
        <v>20350000</v>
      </c>
      <c r="G110" s="1"/>
      <c r="H110" s="1"/>
      <c r="I110" s="1"/>
      <c r="J110" s="18"/>
      <c r="K110" s="1"/>
      <c r="L110" s="33">
        <f t="shared" si="2"/>
        <v>20350000</v>
      </c>
    </row>
    <row r="111" spans="2:12" ht="30">
      <c r="B111" s="1"/>
      <c r="C111" s="12" t="s">
        <v>84</v>
      </c>
      <c r="D111" s="12" t="s">
        <v>129</v>
      </c>
      <c r="E111" s="22"/>
      <c r="F111" s="22">
        <v>19605000</v>
      </c>
      <c r="G111" s="1"/>
      <c r="H111" s="1"/>
      <c r="I111" s="1"/>
      <c r="J111" s="18"/>
      <c r="K111" s="1"/>
      <c r="L111" s="33">
        <f t="shared" si="2"/>
        <v>19605000</v>
      </c>
    </row>
    <row r="112" spans="2:12" ht="30">
      <c r="B112" s="1"/>
      <c r="C112" s="12" t="s">
        <v>84</v>
      </c>
      <c r="D112" s="12" t="s">
        <v>130</v>
      </c>
      <c r="E112" s="22"/>
      <c r="F112" s="22"/>
      <c r="G112" s="1"/>
      <c r="H112" s="1"/>
      <c r="I112" s="1"/>
      <c r="J112" s="18"/>
      <c r="K112" s="1"/>
      <c r="L112" s="33">
        <f t="shared" si="2"/>
        <v>0</v>
      </c>
    </row>
    <row r="113" spans="2:12" ht="15">
      <c r="B113" s="1"/>
      <c r="C113" s="12" t="s">
        <v>30</v>
      </c>
      <c r="D113" s="16" t="s">
        <v>131</v>
      </c>
      <c r="E113" s="22"/>
      <c r="F113" s="22"/>
      <c r="G113" s="1"/>
      <c r="H113" s="1"/>
      <c r="I113" s="1"/>
      <c r="J113" s="18"/>
      <c r="K113" s="1"/>
      <c r="L113" s="33">
        <f t="shared" si="2"/>
        <v>0</v>
      </c>
    </row>
    <row r="114" spans="2:12" ht="15">
      <c r="B114" s="1"/>
      <c r="C114" s="12" t="s">
        <v>30</v>
      </c>
      <c r="D114" s="16" t="s">
        <v>132</v>
      </c>
      <c r="E114" s="22"/>
      <c r="F114" s="22"/>
      <c r="G114" s="1"/>
      <c r="H114" s="1"/>
      <c r="I114" s="1"/>
      <c r="J114" s="18"/>
      <c r="K114" s="1"/>
      <c r="L114" s="33">
        <f t="shared" si="2"/>
        <v>0</v>
      </c>
    </row>
    <row r="115" spans="2:12" ht="15">
      <c r="B115" s="1"/>
      <c r="C115" s="12" t="s">
        <v>30</v>
      </c>
      <c r="D115" s="16" t="s">
        <v>133</v>
      </c>
      <c r="E115" s="22"/>
      <c r="F115" s="22"/>
      <c r="G115" s="1"/>
      <c r="H115" s="1"/>
      <c r="I115" s="9"/>
      <c r="J115" s="18"/>
      <c r="K115" s="1"/>
      <c r="L115" s="33">
        <f t="shared" si="2"/>
        <v>0</v>
      </c>
    </row>
    <row r="116" spans="2:12" ht="15">
      <c r="B116" s="1"/>
      <c r="C116" s="12" t="s">
        <v>134</v>
      </c>
      <c r="D116" s="16" t="s">
        <v>135</v>
      </c>
      <c r="E116" s="22"/>
      <c r="F116" s="22"/>
      <c r="G116" s="1"/>
      <c r="H116" s="1"/>
      <c r="I116" s="1"/>
      <c r="J116" s="18"/>
      <c r="K116" s="1"/>
      <c r="L116" s="33">
        <f t="shared" si="2"/>
        <v>0</v>
      </c>
    </row>
    <row r="117" spans="2:12" ht="45">
      <c r="B117" s="1"/>
      <c r="C117" s="12" t="s">
        <v>33</v>
      </c>
      <c r="D117" s="16" t="s">
        <v>136</v>
      </c>
      <c r="E117" s="22">
        <v>65804000</v>
      </c>
      <c r="F117" s="22"/>
      <c r="G117" s="1"/>
      <c r="H117" s="1"/>
      <c r="I117" s="1"/>
      <c r="J117" s="18"/>
      <c r="K117" s="1"/>
      <c r="L117" s="33">
        <f t="shared" si="2"/>
        <v>65804000</v>
      </c>
    </row>
    <row r="118" spans="2:12" ht="30">
      <c r="B118" s="1"/>
      <c r="C118" s="12" t="s">
        <v>33</v>
      </c>
      <c r="D118" s="16" t="s">
        <v>137</v>
      </c>
      <c r="E118" s="22"/>
      <c r="F118" s="22"/>
      <c r="G118" s="1"/>
      <c r="H118" s="1"/>
      <c r="I118" s="1"/>
      <c r="J118" s="18"/>
      <c r="K118" s="1"/>
      <c r="L118" s="33">
        <f t="shared" si="2"/>
        <v>0</v>
      </c>
    </row>
    <row r="119" spans="2:12" ht="30">
      <c r="B119" s="1"/>
      <c r="C119" s="12" t="s">
        <v>33</v>
      </c>
      <c r="D119" s="16" t="s">
        <v>138</v>
      </c>
      <c r="E119" s="22"/>
      <c r="F119" s="22"/>
      <c r="G119" s="1"/>
      <c r="H119" s="1"/>
      <c r="I119" s="1"/>
      <c r="J119" s="18"/>
      <c r="K119" s="1"/>
      <c r="L119" s="33">
        <f t="shared" si="2"/>
        <v>0</v>
      </c>
    </row>
    <row r="120" spans="2:12" ht="30">
      <c r="B120" s="1"/>
      <c r="C120" s="12" t="s">
        <v>134</v>
      </c>
      <c r="D120" s="16" t="s">
        <v>139</v>
      </c>
      <c r="E120" s="22"/>
      <c r="F120" s="22"/>
      <c r="G120" s="1"/>
      <c r="H120" s="1"/>
      <c r="I120" s="1"/>
      <c r="J120" s="18"/>
      <c r="K120" s="1"/>
      <c r="L120" s="33">
        <f t="shared" si="2"/>
        <v>0</v>
      </c>
    </row>
    <row r="121" spans="2:12" ht="75">
      <c r="B121" s="1"/>
      <c r="C121" s="12" t="s">
        <v>140</v>
      </c>
      <c r="D121" s="16" t="s">
        <v>141</v>
      </c>
      <c r="E121" s="22">
        <v>1500000</v>
      </c>
      <c r="F121" s="22"/>
      <c r="G121" s="1"/>
      <c r="H121" s="1"/>
      <c r="I121" s="1"/>
      <c r="J121" s="18"/>
      <c r="K121" s="1"/>
      <c r="L121" s="33">
        <f t="shared" si="2"/>
        <v>1500000</v>
      </c>
    </row>
    <row r="122" spans="2:12" ht="30">
      <c r="B122" s="1"/>
      <c r="C122" s="12" t="s">
        <v>140</v>
      </c>
      <c r="D122" s="16" t="s">
        <v>142</v>
      </c>
      <c r="E122" s="22"/>
      <c r="F122" s="22"/>
      <c r="G122" s="1"/>
      <c r="H122" s="1"/>
      <c r="I122" s="1"/>
      <c r="J122" s="18"/>
      <c r="K122" s="1"/>
      <c r="L122" s="33">
        <f t="shared" si="2"/>
        <v>0</v>
      </c>
    </row>
    <row r="123" spans="2:12" ht="30">
      <c r="B123" s="1"/>
      <c r="C123" s="12" t="s">
        <v>140</v>
      </c>
      <c r="D123" s="16" t="s">
        <v>143</v>
      </c>
      <c r="E123" s="22">
        <v>10000000</v>
      </c>
      <c r="F123" s="22"/>
      <c r="G123" s="1"/>
      <c r="H123" s="1"/>
      <c r="I123" s="1"/>
      <c r="J123" s="18"/>
      <c r="K123" s="1"/>
      <c r="L123" s="33">
        <f t="shared" si="2"/>
        <v>10000000</v>
      </c>
    </row>
    <row r="124" spans="2:12" ht="30">
      <c r="B124" s="1"/>
      <c r="C124" s="12" t="s">
        <v>33</v>
      </c>
      <c r="D124" s="16" t="s">
        <v>144</v>
      </c>
      <c r="E124" s="22">
        <v>25000000</v>
      </c>
      <c r="F124" s="22"/>
      <c r="G124" s="1"/>
      <c r="H124" s="1"/>
      <c r="I124" s="1"/>
      <c r="J124" s="18"/>
      <c r="K124" s="1"/>
      <c r="L124" s="33">
        <f t="shared" si="2"/>
        <v>25000000</v>
      </c>
    </row>
    <row r="125" spans="2:12" ht="15">
      <c r="B125" s="1"/>
      <c r="C125" s="12" t="s">
        <v>140</v>
      </c>
      <c r="D125" s="16" t="s">
        <v>145</v>
      </c>
      <c r="E125" s="22"/>
      <c r="F125" s="22"/>
      <c r="G125" s="1"/>
      <c r="H125" s="1"/>
      <c r="I125" s="1"/>
      <c r="J125" s="18"/>
      <c r="K125" s="1"/>
      <c r="L125" s="33">
        <f t="shared" si="2"/>
        <v>0</v>
      </c>
    </row>
    <row r="126" spans="2:12" ht="30">
      <c r="B126" s="1"/>
      <c r="C126" s="12" t="s">
        <v>140</v>
      </c>
      <c r="D126" s="16" t="s">
        <v>146</v>
      </c>
      <c r="E126" s="22"/>
      <c r="F126" s="22"/>
      <c r="G126" s="1"/>
      <c r="H126" s="1"/>
      <c r="I126" s="1"/>
      <c r="J126" s="18"/>
      <c r="K126" s="1"/>
      <c r="L126" s="33">
        <f t="shared" si="2"/>
        <v>0</v>
      </c>
    </row>
    <row r="127" spans="2:12" ht="15">
      <c r="B127" s="3"/>
      <c r="C127" s="27"/>
      <c r="D127" s="27"/>
      <c r="E127" s="22"/>
      <c r="F127" s="22"/>
      <c r="G127" s="9"/>
      <c r="H127" s="9"/>
      <c r="I127" s="9"/>
      <c r="J127" s="30"/>
      <c r="K127" s="1"/>
      <c r="L127" s="33"/>
    </row>
    <row r="128" spans="2:12" ht="15">
      <c r="B128" s="2" t="s">
        <v>10</v>
      </c>
      <c r="C128" s="24"/>
      <c r="D128" s="24"/>
      <c r="E128" s="51">
        <f>SUM(E110:E126)</f>
        <v>102304000</v>
      </c>
      <c r="F128" s="52">
        <f>SUM(F110:F127)</f>
        <v>39955000</v>
      </c>
      <c r="G128" s="10"/>
      <c r="H128" s="10"/>
      <c r="I128" s="52"/>
      <c r="J128" s="31"/>
      <c r="K128" s="2"/>
      <c r="L128" s="44">
        <f>SUM(E128:K128)</f>
        <v>142259000</v>
      </c>
    </row>
    <row r="129" spans="2:12" ht="15">
      <c r="B129" s="54" t="s">
        <v>22</v>
      </c>
      <c r="C129" s="55"/>
      <c r="D129" s="56"/>
      <c r="E129" s="9"/>
      <c r="F129" s="9"/>
      <c r="G129" s="9"/>
      <c r="H129" s="9"/>
      <c r="I129" s="9"/>
      <c r="J129" s="30"/>
      <c r="K129" s="1"/>
      <c r="L129" s="33"/>
    </row>
    <row r="130" spans="2:12" ht="15">
      <c r="B130" s="8"/>
      <c r="C130" s="25"/>
      <c r="D130" s="25"/>
      <c r="E130" s="9"/>
      <c r="F130" s="9"/>
      <c r="G130" s="9"/>
      <c r="H130" s="9"/>
      <c r="I130" s="9"/>
      <c r="J130" s="30"/>
      <c r="K130" s="1"/>
      <c r="L130" s="33"/>
    </row>
    <row r="131" spans="2:12" ht="15">
      <c r="B131" s="2" t="s">
        <v>10</v>
      </c>
      <c r="C131" s="24"/>
      <c r="D131" s="24"/>
      <c r="E131" s="10"/>
      <c r="F131" s="10"/>
      <c r="G131" s="10"/>
      <c r="H131" s="10"/>
      <c r="I131" s="10"/>
      <c r="J131" s="31"/>
      <c r="K131" s="2"/>
      <c r="L131" s="33"/>
    </row>
    <row r="132" spans="2:12" ht="15">
      <c r="B132" s="7" t="s">
        <v>26</v>
      </c>
      <c r="C132" s="26"/>
      <c r="D132" s="26"/>
      <c r="E132" s="10">
        <v>61000000</v>
      </c>
      <c r="F132" s="10"/>
      <c r="G132" s="9"/>
      <c r="H132" s="9"/>
      <c r="I132" s="9"/>
      <c r="J132" s="30"/>
      <c r="K132" s="1"/>
      <c r="L132" s="33">
        <f>SUM(E132:K132)</f>
        <v>61000000</v>
      </c>
    </row>
    <row r="133" spans="2:12" ht="45">
      <c r="B133" s="1"/>
      <c r="C133" s="12" t="s">
        <v>118</v>
      </c>
      <c r="D133" s="21" t="s">
        <v>147</v>
      </c>
      <c r="E133" s="22"/>
      <c r="F133" s="22"/>
      <c r="G133" s="13"/>
      <c r="H133" s="13"/>
      <c r="I133" s="13"/>
      <c r="J133" s="32"/>
      <c r="K133" s="1"/>
      <c r="L133" s="33">
        <f t="shared" si="2"/>
        <v>0</v>
      </c>
    </row>
    <row r="134" spans="2:12" ht="30">
      <c r="B134" s="1"/>
      <c r="C134" s="12" t="s">
        <v>84</v>
      </c>
      <c r="D134" s="14" t="s">
        <v>148</v>
      </c>
      <c r="E134" s="22"/>
      <c r="F134" s="22"/>
      <c r="G134" s="13"/>
      <c r="H134" s="13"/>
      <c r="I134" s="13"/>
      <c r="J134" s="32"/>
      <c r="K134" s="1"/>
      <c r="L134" s="33">
        <f t="shared" si="2"/>
        <v>0</v>
      </c>
    </row>
    <row r="135" spans="2:12" ht="30">
      <c r="B135" s="1"/>
      <c r="C135" s="12" t="s">
        <v>84</v>
      </c>
      <c r="D135" s="14" t="s">
        <v>149</v>
      </c>
      <c r="E135" s="22"/>
      <c r="F135" s="22"/>
      <c r="G135" s="13"/>
      <c r="H135" s="13"/>
      <c r="I135" s="13"/>
      <c r="J135" s="32"/>
      <c r="K135" s="1"/>
      <c r="L135" s="33">
        <f t="shared" si="2"/>
        <v>0</v>
      </c>
    </row>
    <row r="136" spans="2:12" ht="30">
      <c r="B136" s="1"/>
      <c r="C136" s="12" t="s">
        <v>82</v>
      </c>
      <c r="D136" s="14" t="s">
        <v>150</v>
      </c>
      <c r="E136" s="22"/>
      <c r="F136" s="22"/>
      <c r="G136" s="13"/>
      <c r="H136" s="13"/>
      <c r="I136" s="13"/>
      <c r="J136" s="32"/>
      <c r="K136" s="1"/>
      <c r="L136" s="33">
        <f t="shared" si="2"/>
        <v>0</v>
      </c>
    </row>
    <row r="137" spans="2:12" ht="15">
      <c r="B137" s="1"/>
      <c r="C137" s="12" t="s">
        <v>95</v>
      </c>
      <c r="D137" s="15" t="s">
        <v>151</v>
      </c>
      <c r="E137" s="22"/>
      <c r="F137" s="50">
        <v>722799612</v>
      </c>
      <c r="G137" s="13"/>
      <c r="H137" s="13"/>
      <c r="I137" s="13"/>
      <c r="J137" s="32"/>
      <c r="K137" s="1"/>
      <c r="L137" s="33">
        <f t="shared" si="2"/>
        <v>722799612</v>
      </c>
    </row>
    <row r="138" spans="2:12" ht="15">
      <c r="B138" s="1"/>
      <c r="C138" s="12" t="s">
        <v>30</v>
      </c>
      <c r="D138" s="16" t="s">
        <v>152</v>
      </c>
      <c r="E138" s="22"/>
      <c r="F138" s="22"/>
      <c r="G138" s="13"/>
      <c r="H138" s="13"/>
      <c r="I138" s="13"/>
      <c r="J138" s="32"/>
      <c r="K138" s="1"/>
      <c r="L138" s="33">
        <f t="shared" si="2"/>
        <v>0</v>
      </c>
    </row>
    <row r="139" spans="2:12" ht="30">
      <c r="B139" s="1"/>
      <c r="C139" s="12"/>
      <c r="D139" s="16" t="s">
        <v>153</v>
      </c>
      <c r="E139" s="22"/>
      <c r="F139" s="22"/>
      <c r="G139" s="13"/>
      <c r="H139" s="13"/>
      <c r="I139" s="13"/>
      <c r="J139" s="32"/>
      <c r="K139" s="1"/>
      <c r="L139" s="33">
        <f t="shared" si="2"/>
        <v>0</v>
      </c>
    </row>
    <row r="140" spans="2:12" ht="15">
      <c r="B140" s="1"/>
      <c r="C140" s="12"/>
      <c r="D140" s="16" t="s">
        <v>154</v>
      </c>
      <c r="E140" s="22"/>
      <c r="F140" s="22"/>
      <c r="G140" s="13"/>
      <c r="H140" s="13"/>
      <c r="I140" s="13"/>
      <c r="J140" s="32"/>
      <c r="K140" s="1"/>
      <c r="L140" s="33">
        <f t="shared" si="2"/>
        <v>0</v>
      </c>
    </row>
    <row r="141" spans="2:12" ht="30">
      <c r="B141" s="1"/>
      <c r="C141" s="12"/>
      <c r="D141" s="16" t="s">
        <v>155</v>
      </c>
      <c r="E141" s="22"/>
      <c r="F141" s="22"/>
      <c r="G141" s="13"/>
      <c r="H141" s="13"/>
      <c r="I141" s="13"/>
      <c r="J141" s="32"/>
      <c r="K141" s="1"/>
      <c r="L141" s="33">
        <f t="shared" si="2"/>
        <v>0</v>
      </c>
    </row>
    <row r="142" spans="2:12" ht="75">
      <c r="B142" s="1"/>
      <c r="C142" s="12"/>
      <c r="D142" s="16" t="s">
        <v>156</v>
      </c>
      <c r="E142" s="22"/>
      <c r="F142" s="22"/>
      <c r="G142" s="13"/>
      <c r="H142" s="13"/>
      <c r="I142" s="13"/>
      <c r="J142" s="32"/>
      <c r="K142" s="1"/>
      <c r="L142" s="33">
        <f t="shared" si="2"/>
        <v>0</v>
      </c>
    </row>
    <row r="143" spans="2:12" ht="30">
      <c r="B143" s="1"/>
      <c r="C143" s="12"/>
      <c r="D143" s="16" t="s">
        <v>157</v>
      </c>
      <c r="E143" s="22">
        <v>3000000</v>
      </c>
      <c r="F143" s="22"/>
      <c r="G143" s="13"/>
      <c r="H143" s="13"/>
      <c r="I143" s="13"/>
      <c r="J143" s="32"/>
      <c r="K143" s="1"/>
      <c r="L143" s="33">
        <f t="shared" si="2"/>
        <v>3000000</v>
      </c>
    </row>
    <row r="144" spans="2:12" ht="30">
      <c r="B144" s="1"/>
      <c r="C144" s="12"/>
      <c r="D144" s="16" t="s">
        <v>158</v>
      </c>
      <c r="E144" s="22"/>
      <c r="F144" s="22"/>
      <c r="G144" s="13"/>
      <c r="H144" s="13"/>
      <c r="I144" s="13"/>
      <c r="J144" s="32"/>
      <c r="K144" s="1"/>
      <c r="L144" s="33">
        <f t="shared" si="2"/>
        <v>0</v>
      </c>
    </row>
    <row r="145" spans="2:12" ht="30">
      <c r="B145" s="1"/>
      <c r="C145" s="12"/>
      <c r="D145" s="16" t="s">
        <v>159</v>
      </c>
      <c r="E145" s="22">
        <v>5000000</v>
      </c>
      <c r="F145" s="22"/>
      <c r="G145" s="13"/>
      <c r="H145" s="13"/>
      <c r="I145" s="13"/>
      <c r="J145" s="32"/>
      <c r="K145" s="1"/>
      <c r="L145" s="33">
        <f t="shared" si="2"/>
        <v>5000000</v>
      </c>
    </row>
    <row r="146" spans="2:12" ht="15">
      <c r="B146" s="1"/>
      <c r="C146" s="12"/>
      <c r="D146" s="16" t="s">
        <v>160</v>
      </c>
      <c r="E146" s="22">
        <v>0</v>
      </c>
      <c r="F146" s="22"/>
      <c r="G146" s="13"/>
      <c r="H146" s="13"/>
      <c r="I146" s="13"/>
      <c r="J146" s="32"/>
      <c r="K146" s="1"/>
      <c r="L146" s="33">
        <f t="shared" si="2"/>
        <v>0</v>
      </c>
    </row>
    <row r="147" spans="2:12" ht="30">
      <c r="B147" s="1"/>
      <c r="C147" s="12"/>
      <c r="D147" s="16" t="s">
        <v>161</v>
      </c>
      <c r="E147" s="22"/>
      <c r="F147" s="22"/>
      <c r="G147" s="13"/>
      <c r="H147" s="13"/>
      <c r="I147" s="13"/>
      <c r="J147" s="32"/>
      <c r="K147" s="1"/>
      <c r="L147" s="33">
        <f t="shared" si="2"/>
        <v>0</v>
      </c>
    </row>
    <row r="148" spans="2:12" ht="15">
      <c r="B148" s="1"/>
      <c r="C148" s="12"/>
      <c r="D148" s="16" t="s">
        <v>162</v>
      </c>
      <c r="E148" s="22"/>
      <c r="F148" s="22"/>
      <c r="G148" s="13"/>
      <c r="H148" s="13"/>
      <c r="I148" s="13"/>
      <c r="J148" s="32"/>
      <c r="K148" s="1"/>
      <c r="L148" s="33">
        <f t="shared" si="2"/>
        <v>0</v>
      </c>
    </row>
    <row r="149" spans="2:12" ht="15">
      <c r="B149" s="1"/>
      <c r="C149" s="12"/>
      <c r="D149" s="12" t="s">
        <v>183</v>
      </c>
      <c r="E149" s="9">
        <v>52000000</v>
      </c>
      <c r="F149" s="9"/>
      <c r="G149" s="9"/>
      <c r="H149" s="9"/>
      <c r="I149" s="9"/>
      <c r="J149" s="30"/>
      <c r="K149" s="1"/>
      <c r="L149" s="33"/>
    </row>
    <row r="150" spans="2:12" ht="15">
      <c r="B150" s="2" t="s">
        <v>10</v>
      </c>
      <c r="C150" s="24"/>
      <c r="D150" s="24"/>
      <c r="E150" s="51">
        <f>SUM(E133:E149)</f>
        <v>60000000</v>
      </c>
      <c r="F150" s="51">
        <f>SUM(F137:F149)</f>
        <v>722799612</v>
      </c>
      <c r="G150" s="10"/>
      <c r="H150" s="10"/>
      <c r="I150" s="10"/>
      <c r="J150" s="31"/>
      <c r="K150" s="2"/>
      <c r="L150" s="45">
        <f>SUM(E150:K150)</f>
        <v>782799612</v>
      </c>
    </row>
    <row r="151" spans="2:12" ht="15">
      <c r="B151" s="54" t="s">
        <v>184</v>
      </c>
      <c r="C151" s="55"/>
      <c r="D151" s="56"/>
      <c r="E151" s="9"/>
      <c r="F151" s="9"/>
      <c r="G151" s="9"/>
      <c r="H151" s="9"/>
      <c r="I151" s="9"/>
      <c r="J151" s="30"/>
      <c r="K151" s="1"/>
      <c r="L151" s="33">
        <f t="shared" si="2"/>
        <v>0</v>
      </c>
    </row>
    <row r="152" spans="2:12" ht="15">
      <c r="B152" s="1"/>
      <c r="C152" s="12"/>
      <c r="D152" s="12"/>
      <c r="G152" s="9"/>
      <c r="H152" s="9"/>
      <c r="I152" s="9"/>
      <c r="J152" s="30"/>
      <c r="K152" s="1"/>
      <c r="L152" s="33">
        <f t="shared" si="2"/>
        <v>0</v>
      </c>
    </row>
    <row r="153" spans="2:12" ht="30">
      <c r="B153" s="1"/>
      <c r="C153" s="1"/>
      <c r="D153" s="17" t="s">
        <v>163</v>
      </c>
      <c r="E153" s="22">
        <v>0</v>
      </c>
      <c r="F153" s="22"/>
      <c r="G153" s="1"/>
      <c r="H153" s="1"/>
      <c r="I153" s="1"/>
      <c r="J153" s="18"/>
      <c r="K153" s="1"/>
      <c r="L153" s="33">
        <f t="shared" si="2"/>
        <v>0</v>
      </c>
    </row>
    <row r="154" spans="2:12" ht="30">
      <c r="B154" s="1"/>
      <c r="C154" s="1"/>
      <c r="D154" s="17" t="s">
        <v>164</v>
      </c>
      <c r="E154" s="22">
        <v>0</v>
      </c>
      <c r="F154" s="22"/>
      <c r="G154" s="1"/>
      <c r="H154" s="1"/>
      <c r="I154" s="1"/>
      <c r="J154" s="18"/>
      <c r="K154" s="1"/>
      <c r="L154" s="33">
        <f aca="true" t="shared" si="3" ref="L154:L191">SUM(E154:K154)</f>
        <v>0</v>
      </c>
    </row>
    <row r="155" spans="2:12" ht="30">
      <c r="B155" s="1"/>
      <c r="C155" s="1"/>
      <c r="D155" s="17" t="s">
        <v>165</v>
      </c>
      <c r="E155" s="22">
        <v>0</v>
      </c>
      <c r="F155" s="22"/>
      <c r="G155" s="1"/>
      <c r="H155" s="1"/>
      <c r="I155" s="1"/>
      <c r="J155" s="18"/>
      <c r="K155" s="1"/>
      <c r="L155" s="33">
        <f t="shared" si="3"/>
        <v>0</v>
      </c>
    </row>
    <row r="156" spans="2:12" ht="30">
      <c r="B156" s="1"/>
      <c r="C156" s="1"/>
      <c r="D156" s="17" t="s">
        <v>166</v>
      </c>
      <c r="E156" s="22">
        <v>1000000</v>
      </c>
      <c r="F156" s="22"/>
      <c r="G156" s="1"/>
      <c r="H156" s="1"/>
      <c r="I156" s="1"/>
      <c r="J156" s="18"/>
      <c r="K156" s="1"/>
      <c r="L156" s="33">
        <f t="shared" si="3"/>
        <v>1000000</v>
      </c>
    </row>
    <row r="157" spans="2:12" ht="30">
      <c r="B157" s="1"/>
      <c r="C157" s="1"/>
      <c r="D157" s="21" t="s">
        <v>167</v>
      </c>
      <c r="E157" s="22">
        <v>7000000</v>
      </c>
      <c r="F157" s="22"/>
      <c r="G157" s="1"/>
      <c r="H157" s="1"/>
      <c r="I157" s="1"/>
      <c r="J157" s="18"/>
      <c r="K157" s="1"/>
      <c r="L157" s="33">
        <f t="shared" si="3"/>
        <v>7000000</v>
      </c>
    </row>
    <row r="158" spans="2:12" ht="30">
      <c r="B158" s="1"/>
      <c r="C158" s="1"/>
      <c r="D158" s="21" t="s">
        <v>168</v>
      </c>
      <c r="E158" s="22">
        <v>0</v>
      </c>
      <c r="F158" s="22"/>
      <c r="G158" s="1"/>
      <c r="H158" s="1"/>
      <c r="I158" s="1"/>
      <c r="J158" s="18"/>
      <c r="K158" s="1"/>
      <c r="L158" s="33">
        <f t="shared" si="3"/>
        <v>0</v>
      </c>
    </row>
    <row r="159" spans="2:12" ht="30">
      <c r="B159" s="1"/>
      <c r="C159" s="1"/>
      <c r="D159" s="14" t="s">
        <v>169</v>
      </c>
      <c r="E159" s="22">
        <v>2000000</v>
      </c>
      <c r="F159" s="22"/>
      <c r="G159" s="1"/>
      <c r="H159" s="1"/>
      <c r="I159" s="1"/>
      <c r="J159" s="18"/>
      <c r="K159" s="1"/>
      <c r="L159" s="33">
        <f t="shared" si="3"/>
        <v>2000000</v>
      </c>
    </row>
    <row r="160" spans="2:12" ht="30">
      <c r="B160" s="1"/>
      <c r="C160" s="1"/>
      <c r="D160" s="14" t="s">
        <v>170</v>
      </c>
      <c r="E160" s="22">
        <v>11500000</v>
      </c>
      <c r="F160" s="22"/>
      <c r="G160" s="1"/>
      <c r="H160" s="1"/>
      <c r="I160" s="1"/>
      <c r="J160" s="18"/>
      <c r="K160" s="1"/>
      <c r="L160" s="33">
        <f t="shared" si="3"/>
        <v>11500000</v>
      </c>
    </row>
    <row r="161" spans="2:12" ht="30">
      <c r="B161" s="1"/>
      <c r="C161" s="1"/>
      <c r="D161" s="14" t="s">
        <v>171</v>
      </c>
      <c r="E161" s="22">
        <v>7000000</v>
      </c>
      <c r="F161" s="22"/>
      <c r="G161" s="1"/>
      <c r="H161" s="1"/>
      <c r="I161" s="1"/>
      <c r="J161" s="18"/>
      <c r="K161" s="1"/>
      <c r="L161" s="33">
        <f t="shared" si="3"/>
        <v>7000000</v>
      </c>
    </row>
    <row r="162" spans="2:12" ht="15">
      <c r="B162" s="1"/>
      <c r="C162" s="1"/>
      <c r="D162" s="14" t="s">
        <v>172</v>
      </c>
      <c r="E162" s="22">
        <v>0</v>
      </c>
      <c r="F162" s="22"/>
      <c r="G162" s="1"/>
      <c r="H162" s="1"/>
      <c r="I162" s="1"/>
      <c r="J162" s="18"/>
      <c r="K162" s="1"/>
      <c r="L162" s="33">
        <f t="shared" si="3"/>
        <v>0</v>
      </c>
    </row>
    <row r="163" spans="2:12" ht="30">
      <c r="B163" s="1"/>
      <c r="C163" s="1" t="s">
        <v>173</v>
      </c>
      <c r="D163" s="14" t="s">
        <v>174</v>
      </c>
      <c r="E163" s="22"/>
      <c r="F163" s="22">
        <v>0</v>
      </c>
      <c r="G163" s="1"/>
      <c r="H163" s="1"/>
      <c r="I163" s="1"/>
      <c r="J163" s="18"/>
      <c r="K163" s="1"/>
      <c r="L163" s="33">
        <f t="shared" si="3"/>
        <v>0</v>
      </c>
    </row>
    <row r="164" spans="2:12" ht="30">
      <c r="B164" s="1"/>
      <c r="C164" s="1" t="s">
        <v>173</v>
      </c>
      <c r="D164" s="15" t="s">
        <v>175</v>
      </c>
      <c r="E164" s="22"/>
      <c r="F164" s="22">
        <v>500000</v>
      </c>
      <c r="G164" s="1"/>
      <c r="H164" s="1"/>
      <c r="I164" s="1"/>
      <c r="J164" s="18"/>
      <c r="K164" s="1"/>
      <c r="L164" s="33">
        <f t="shared" si="3"/>
        <v>500000</v>
      </c>
    </row>
    <row r="165" spans="2:12" ht="30">
      <c r="B165" s="1"/>
      <c r="C165" s="1" t="s">
        <v>173</v>
      </c>
      <c r="D165" s="15" t="s">
        <v>176</v>
      </c>
      <c r="E165" s="22"/>
      <c r="F165" s="22">
        <v>9000000</v>
      </c>
      <c r="G165" s="1"/>
      <c r="H165" s="1"/>
      <c r="I165" s="1"/>
      <c r="J165" s="18"/>
      <c r="K165" s="1"/>
      <c r="L165" s="33">
        <f t="shared" si="3"/>
        <v>9000000</v>
      </c>
    </row>
    <row r="166" spans="2:12" ht="30">
      <c r="B166" s="1"/>
      <c r="C166" s="1" t="s">
        <v>173</v>
      </c>
      <c r="D166" s="15" t="s">
        <v>177</v>
      </c>
      <c r="E166" s="22"/>
      <c r="F166" s="22">
        <v>0</v>
      </c>
      <c r="G166" s="1"/>
      <c r="H166" s="1"/>
      <c r="I166" s="1"/>
      <c r="J166" s="18"/>
      <c r="K166" s="1"/>
      <c r="L166" s="33">
        <f t="shared" si="3"/>
        <v>0</v>
      </c>
    </row>
    <row r="167" spans="2:12" ht="30">
      <c r="B167" s="1"/>
      <c r="C167" s="1" t="s">
        <v>173</v>
      </c>
      <c r="D167" s="15" t="s">
        <v>178</v>
      </c>
      <c r="E167" s="22"/>
      <c r="F167" s="22">
        <v>500000</v>
      </c>
      <c r="G167" s="1"/>
      <c r="H167" s="1"/>
      <c r="I167" s="1"/>
      <c r="J167" s="18"/>
      <c r="K167" s="1"/>
      <c r="L167" s="33">
        <f t="shared" si="3"/>
        <v>500000</v>
      </c>
    </row>
    <row r="168" spans="2:12" ht="30">
      <c r="B168" s="1"/>
      <c r="C168" s="1" t="s">
        <v>173</v>
      </c>
      <c r="D168" s="20" t="s">
        <v>179</v>
      </c>
      <c r="E168" s="22"/>
      <c r="F168" s="22">
        <v>800000</v>
      </c>
      <c r="G168" s="1"/>
      <c r="H168" s="1"/>
      <c r="I168" s="1"/>
      <c r="J168" s="18"/>
      <c r="K168" s="1"/>
      <c r="L168" s="33">
        <f t="shared" si="3"/>
        <v>800000</v>
      </c>
    </row>
    <row r="169" spans="2:12" ht="30">
      <c r="B169" s="1"/>
      <c r="C169" s="1" t="s">
        <v>173</v>
      </c>
      <c r="D169" s="20" t="s">
        <v>180</v>
      </c>
      <c r="E169" s="22"/>
      <c r="F169" s="22">
        <v>12600000</v>
      </c>
      <c r="G169" s="1"/>
      <c r="H169" s="1"/>
      <c r="I169" s="1"/>
      <c r="J169" s="18"/>
      <c r="K169" s="1"/>
      <c r="L169" s="33">
        <f t="shared" si="3"/>
        <v>12600000</v>
      </c>
    </row>
    <row r="170" spans="2:12" ht="30">
      <c r="B170" s="1"/>
      <c r="C170" s="1" t="s">
        <v>173</v>
      </c>
      <c r="D170" s="20" t="s">
        <v>181</v>
      </c>
      <c r="E170" s="22"/>
      <c r="F170" s="22">
        <v>1550000</v>
      </c>
      <c r="G170" s="1"/>
      <c r="H170" s="1"/>
      <c r="I170" s="1"/>
      <c r="J170" s="18"/>
      <c r="K170" s="1"/>
      <c r="L170" s="33">
        <f t="shared" si="3"/>
        <v>1550000</v>
      </c>
    </row>
    <row r="171" spans="2:12" ht="30">
      <c r="B171" s="1"/>
      <c r="C171" s="1" t="s">
        <v>173</v>
      </c>
      <c r="D171" s="20" t="s">
        <v>182</v>
      </c>
      <c r="E171" s="22"/>
      <c r="F171" s="22">
        <v>18540000</v>
      </c>
      <c r="G171" s="1"/>
      <c r="H171" s="1"/>
      <c r="I171" s="1"/>
      <c r="J171" s="18"/>
      <c r="K171" s="1"/>
      <c r="L171" s="33">
        <f t="shared" si="3"/>
        <v>18540000</v>
      </c>
    </row>
    <row r="172" spans="2:12" ht="15">
      <c r="B172" s="1"/>
      <c r="C172" s="12"/>
      <c r="D172" s="12"/>
      <c r="E172" s="9"/>
      <c r="F172" s="9"/>
      <c r="G172" s="9"/>
      <c r="H172" s="9"/>
      <c r="I172" s="9"/>
      <c r="J172" s="30"/>
      <c r="K172" s="1"/>
      <c r="L172" s="33"/>
    </row>
    <row r="173" spans="2:12" ht="15">
      <c r="B173" s="2" t="s">
        <v>10</v>
      </c>
      <c r="C173" s="24"/>
      <c r="D173" s="24"/>
      <c r="E173" s="52">
        <f>SUM(E153:E172)</f>
        <v>28500000</v>
      </c>
      <c r="F173" s="51">
        <f>SUM(F163:F172)</f>
        <v>43490000</v>
      </c>
      <c r="G173" s="10"/>
      <c r="H173" s="10"/>
      <c r="I173" s="10"/>
      <c r="J173" s="31"/>
      <c r="K173" s="2"/>
      <c r="L173" s="44">
        <f>SUM(E173:K173)</f>
        <v>71990000</v>
      </c>
    </row>
    <row r="174" spans="2:12" ht="15">
      <c r="B174" s="54" t="s">
        <v>15</v>
      </c>
      <c r="C174" s="55"/>
      <c r="D174" s="56"/>
      <c r="E174" s="9"/>
      <c r="F174" s="9"/>
      <c r="G174" s="9"/>
      <c r="H174" s="9"/>
      <c r="I174" s="9"/>
      <c r="J174" s="30"/>
      <c r="K174" s="1"/>
      <c r="L174" s="33">
        <f t="shared" si="3"/>
        <v>0</v>
      </c>
    </row>
    <row r="175" spans="2:12" ht="15">
      <c r="B175" s="46" t="s">
        <v>185</v>
      </c>
      <c r="C175" s="47"/>
      <c r="D175" s="48"/>
      <c r="E175" s="9">
        <v>398121550</v>
      </c>
      <c r="F175" s="9"/>
      <c r="G175" s="9"/>
      <c r="H175" s="9"/>
      <c r="I175" s="9"/>
      <c r="J175" s="30"/>
      <c r="K175" s="1"/>
      <c r="L175" s="33"/>
    </row>
    <row r="176" spans="2:12" ht="15">
      <c r="B176" s="1" t="s">
        <v>186</v>
      </c>
      <c r="C176" s="12"/>
      <c r="D176" s="12"/>
      <c r="E176" s="9">
        <v>102600000</v>
      </c>
      <c r="F176" s="9"/>
      <c r="G176" s="9"/>
      <c r="H176" s="9"/>
      <c r="I176" s="9"/>
      <c r="J176" s="30"/>
      <c r="K176" s="1"/>
      <c r="L176" s="33">
        <f t="shared" si="3"/>
        <v>102600000</v>
      </c>
    </row>
    <row r="177" spans="2:12" ht="15">
      <c r="B177" s="1"/>
      <c r="C177" s="12"/>
      <c r="D177" s="12"/>
      <c r="E177" s="9"/>
      <c r="F177" s="9"/>
      <c r="G177" s="9"/>
      <c r="H177" s="9"/>
      <c r="I177" s="9"/>
      <c r="J177" s="30"/>
      <c r="K177" s="1"/>
      <c r="L177" s="33"/>
    </row>
    <row r="178" spans="2:12" ht="15">
      <c r="B178" s="1"/>
      <c r="C178" s="12"/>
      <c r="D178" s="12"/>
      <c r="E178" s="9"/>
      <c r="F178" s="9"/>
      <c r="G178" s="9"/>
      <c r="H178" s="9"/>
      <c r="I178" s="9"/>
      <c r="J178" s="30"/>
      <c r="K178" s="1"/>
      <c r="L178" s="33"/>
    </row>
    <row r="179" spans="2:12" ht="15">
      <c r="B179" s="2" t="s">
        <v>10</v>
      </c>
      <c r="C179" s="24"/>
      <c r="D179" s="24"/>
      <c r="E179" s="52">
        <f>SUM(E175:E178)</f>
        <v>500721550</v>
      </c>
      <c r="F179" s="10"/>
      <c r="G179" s="10"/>
      <c r="H179" s="10"/>
      <c r="I179" s="10"/>
      <c r="J179" s="31"/>
      <c r="K179" s="2"/>
      <c r="L179" s="33">
        <f t="shared" si="3"/>
        <v>500721550</v>
      </c>
    </row>
    <row r="180" spans="2:12" ht="15">
      <c r="B180" s="54" t="s">
        <v>14</v>
      </c>
      <c r="C180" s="55"/>
      <c r="D180" s="56"/>
      <c r="E180" s="9"/>
      <c r="F180" s="9"/>
      <c r="G180" s="9"/>
      <c r="H180" s="9"/>
      <c r="I180" s="9"/>
      <c r="J180" s="30"/>
      <c r="K180" s="1"/>
      <c r="L180" s="33">
        <f t="shared" si="3"/>
        <v>0</v>
      </c>
    </row>
    <row r="181" spans="2:12" ht="15">
      <c r="B181" s="1"/>
      <c r="C181" s="12"/>
      <c r="D181" s="12"/>
      <c r="E181" s="9"/>
      <c r="F181" s="9"/>
      <c r="G181" s="9"/>
      <c r="H181" s="9"/>
      <c r="I181" s="9"/>
      <c r="J181" s="30"/>
      <c r="K181" s="1"/>
      <c r="L181" s="33">
        <f t="shared" si="3"/>
        <v>0</v>
      </c>
    </row>
    <row r="182" spans="2:12" ht="15">
      <c r="B182" s="1"/>
      <c r="C182" s="12"/>
      <c r="D182" s="12"/>
      <c r="E182" s="9"/>
      <c r="F182" s="9"/>
      <c r="G182" s="9"/>
      <c r="H182" s="9"/>
      <c r="I182" s="9"/>
      <c r="J182" s="30"/>
      <c r="K182" s="1"/>
      <c r="L182" s="33">
        <f t="shared" si="3"/>
        <v>0</v>
      </c>
    </row>
    <row r="183" spans="2:12" ht="15">
      <c r="B183" s="2"/>
      <c r="C183" s="24"/>
      <c r="D183" s="24"/>
      <c r="E183" s="10"/>
      <c r="F183" s="10"/>
      <c r="G183" s="10"/>
      <c r="H183" s="10"/>
      <c r="I183" s="10"/>
      <c r="J183" s="31"/>
      <c r="K183" s="2"/>
      <c r="L183" s="33"/>
    </row>
    <row r="184" spans="2:12" ht="15">
      <c r="B184" s="54" t="s">
        <v>9</v>
      </c>
      <c r="C184" s="55"/>
      <c r="D184" s="56"/>
      <c r="E184" s="9"/>
      <c r="F184" s="9"/>
      <c r="G184" s="9"/>
      <c r="H184" s="9"/>
      <c r="I184" s="9"/>
      <c r="J184" s="30"/>
      <c r="K184" s="1"/>
      <c r="L184" s="33">
        <f t="shared" si="3"/>
        <v>0</v>
      </c>
    </row>
    <row r="185" spans="2:12" ht="15">
      <c r="B185" s="1"/>
      <c r="C185" s="12"/>
      <c r="D185" s="12"/>
      <c r="E185" s="9"/>
      <c r="F185" s="9"/>
      <c r="G185" s="9"/>
      <c r="H185" s="9"/>
      <c r="I185" s="9"/>
      <c r="J185" s="30"/>
      <c r="K185" s="1"/>
      <c r="L185" s="33">
        <f t="shared" si="3"/>
        <v>0</v>
      </c>
    </row>
    <row r="186" spans="2:12" ht="15">
      <c r="B186" s="1"/>
      <c r="C186" s="12"/>
      <c r="D186" s="12"/>
      <c r="E186" s="9"/>
      <c r="F186" s="9"/>
      <c r="G186" s="9"/>
      <c r="H186" s="9"/>
      <c r="I186" s="9"/>
      <c r="J186" s="30"/>
      <c r="K186" s="1"/>
      <c r="L186" s="33">
        <f t="shared" si="3"/>
        <v>0</v>
      </c>
    </row>
    <row r="187" spans="2:12" ht="15">
      <c r="B187" s="1"/>
      <c r="C187" s="12"/>
      <c r="D187" s="12"/>
      <c r="E187" s="9"/>
      <c r="F187" s="9"/>
      <c r="G187" s="9"/>
      <c r="H187" s="9"/>
      <c r="I187" s="9"/>
      <c r="J187" s="30"/>
      <c r="K187" s="1"/>
      <c r="L187" s="33">
        <f t="shared" si="3"/>
        <v>0</v>
      </c>
    </row>
    <row r="188" spans="2:12" ht="15">
      <c r="B188" s="1"/>
      <c r="C188" s="12"/>
      <c r="D188" s="12"/>
      <c r="E188" s="9"/>
      <c r="F188" s="9"/>
      <c r="G188" s="9"/>
      <c r="H188" s="9"/>
      <c r="I188" s="9"/>
      <c r="J188" s="30"/>
      <c r="K188" s="1"/>
      <c r="L188" s="33">
        <f t="shared" si="3"/>
        <v>0</v>
      </c>
    </row>
    <row r="189" spans="2:12" ht="15">
      <c r="B189" s="1"/>
      <c r="C189" s="12"/>
      <c r="D189" s="12"/>
      <c r="E189" s="9"/>
      <c r="F189" s="9"/>
      <c r="G189" s="9"/>
      <c r="H189" s="9"/>
      <c r="I189" s="9"/>
      <c r="J189" s="30"/>
      <c r="K189" s="1"/>
      <c r="L189" s="33">
        <f t="shared" si="3"/>
        <v>0</v>
      </c>
    </row>
    <row r="190" spans="2:12" ht="15">
      <c r="B190" s="2" t="s">
        <v>10</v>
      </c>
      <c r="C190" s="24"/>
      <c r="D190" s="24"/>
      <c r="E190" s="10"/>
      <c r="F190" s="10"/>
      <c r="G190" s="10"/>
      <c r="H190" s="10"/>
      <c r="I190" s="10"/>
      <c r="J190" s="31"/>
      <c r="K190" s="2"/>
      <c r="L190" s="33">
        <f t="shared" si="3"/>
        <v>0</v>
      </c>
    </row>
    <row r="191" spans="2:12" ht="15">
      <c r="B191" s="2" t="s">
        <v>8</v>
      </c>
      <c r="C191" s="24"/>
      <c r="D191" s="24"/>
      <c r="E191" s="52">
        <f>E59+E94+E108+E128+E150+E173+E179</f>
        <v>799566550</v>
      </c>
      <c r="F191" s="10"/>
      <c r="G191" s="10"/>
      <c r="H191" s="52">
        <v>405201583</v>
      </c>
      <c r="I191" s="10"/>
      <c r="J191" s="31"/>
      <c r="K191" s="2"/>
      <c r="L191" s="34">
        <f t="shared" si="3"/>
        <v>1204768133</v>
      </c>
    </row>
  </sheetData>
  <sheetProtection/>
  <mergeCells count="12">
    <mergeCell ref="A17:A42"/>
    <mergeCell ref="B180:D180"/>
    <mergeCell ref="B184:D184"/>
    <mergeCell ref="B129:D129"/>
    <mergeCell ref="D2:J2"/>
    <mergeCell ref="B6:D6"/>
    <mergeCell ref="B60:D60"/>
    <mergeCell ref="B109:D109"/>
    <mergeCell ref="B151:D151"/>
    <mergeCell ref="B174:D174"/>
    <mergeCell ref="H4:K4"/>
    <mergeCell ref="C4:G4"/>
  </mergeCells>
  <printOptions/>
  <pageMargins left="0.25" right="0.25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t="s">
        <v>16</v>
      </c>
    </row>
    <row r="2" ht="15">
      <c r="A2" t="s">
        <v>17</v>
      </c>
    </row>
    <row r="3" ht="15">
      <c r="A3" t="s">
        <v>18</v>
      </c>
    </row>
    <row r="4" ht="15">
      <c r="A4" t="s">
        <v>14</v>
      </c>
    </row>
    <row r="5" ht="1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</dc:creator>
  <cp:keywords/>
  <dc:description/>
  <cp:lastModifiedBy>Elsabe Rossouw</cp:lastModifiedBy>
  <cp:lastPrinted>2018-03-28T13:42:06Z</cp:lastPrinted>
  <dcterms:created xsi:type="dcterms:W3CDTF">2016-08-11T15:54:10Z</dcterms:created>
  <dcterms:modified xsi:type="dcterms:W3CDTF">2018-04-04T09:36:10Z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